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7740" firstSheet="31" activeTab="32"/>
  </bookViews>
  <sheets>
    <sheet name="No of peope on ARVs by county" sheetId="34" r:id="rId1"/>
    <sheet name="HIV and Hospital deliveries" sheetId="33" r:id="rId2"/>
    <sheet name="anc attendance for live births" sheetId="1" r:id="rId3"/>
    <sheet name="anc attendance nascop reg" sheetId="2" r:id="rId4"/>
    <sheet name="reasons for not attend anc" sheetId="3" r:id="rId5"/>
    <sheet name="number of times visit anc" sheetId="4" r:id="rId6"/>
    <sheet name="timing of anc" sheetId="5" r:id="rId7"/>
    <sheet name="anc facility visited" sheetId="6" r:id="rId8"/>
    <sheet name="modes of mtct transmission" sheetId="7" r:id="rId9"/>
    <sheet name="Knowledge of ART for pmtct" sheetId="8" r:id="rId10"/>
    <sheet name="counselling experience" sheetId="9" r:id="rId11"/>
    <sheet name="knowledge of ART for PMTCT ANC" sheetId="10" r:id="rId12"/>
    <sheet name="Counselling experience ANC" sheetId="11" r:id="rId13"/>
    <sheet name="uptake of HIV testing" sheetId="12" r:id="rId14"/>
    <sheet name="Contribt. of hiv testing at anc" sheetId="13" r:id="rId15"/>
    <sheet name="Time of diag relative to last p" sheetId="14" r:id="rId16"/>
    <sheet name="Uptake of maternal PMTCT" sheetId="15" r:id="rId17"/>
    <sheet name="Uptake of PMTCT proph" sheetId="16" r:id="rId18"/>
    <sheet name="breastfeeding practices" sheetId="17" r:id="rId19"/>
    <sheet name="bf practices most recent" sheetId="18" r:id="rId20"/>
    <sheet name="Maternal prophy during bf" sheetId="19" r:id="rId21"/>
    <sheet name="Mother rec'd maternal prophy." sheetId="20" r:id="rId22"/>
    <sheet name="Child rec'd prophylaxis" sheetId="21" r:id="rId23"/>
    <sheet name="Children rec'd prophylaxis" sheetId="22" r:id="rId24"/>
    <sheet name="ANC attendance among currently " sheetId="23" r:id="rId25"/>
    <sheet name="HIV prev among currently pg" sheetId="24" r:id="rId26"/>
    <sheet name="Acceptance of HIV testing at AN" sheetId="25" r:id="rId27"/>
    <sheet name="Knowledge of partner's HIV stat" sheetId="26" r:id="rId28"/>
    <sheet name="Knowledge HIV uninfected partne" sheetId="27" r:id="rId29"/>
    <sheet name="Disire for a child in the futur" sheetId="28" r:id="rId30"/>
    <sheet name="disire among married or cohabit" sheetId="29" r:id="rId31"/>
    <sheet name="Contraceptive use among women" sheetId="30" r:id="rId32"/>
    <sheet name="Contraceptive use in marital or" sheetId="31" r:id="rId33"/>
    <sheet name="Sheet19" sheetId="32" r:id="rId34"/>
  </sheets>
  <calcPr calcId="125725"/>
</workbook>
</file>

<file path=xl/calcChain.xml><?xml version="1.0" encoding="utf-8"?>
<calcChain xmlns="http://schemas.openxmlformats.org/spreadsheetml/2006/main">
  <c r="E30" i="1"/>
  <c r="M2" i="34" l="1"/>
  <c r="N2" s="1"/>
  <c r="M3"/>
  <c r="N3" s="1"/>
  <c r="M4"/>
  <c r="N4" s="1"/>
  <c r="M5"/>
  <c r="N5" s="1"/>
  <c r="M6"/>
  <c r="N6" s="1"/>
  <c r="M7"/>
  <c r="N7" s="1"/>
  <c r="M8"/>
  <c r="N8" s="1"/>
  <c r="M9"/>
  <c r="N9" s="1"/>
  <c r="M10"/>
  <c r="N10" s="1"/>
  <c r="M11"/>
  <c r="N11" s="1"/>
  <c r="M12"/>
  <c r="N12" s="1"/>
  <c r="M13"/>
  <c r="N13" s="1"/>
  <c r="M14"/>
  <c r="N14" s="1"/>
  <c r="M15"/>
  <c r="N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43"/>
  <c r="N43" s="1"/>
  <c r="M44"/>
  <c r="N44" s="1"/>
  <c r="M45"/>
  <c r="N45" s="1"/>
  <c r="M46"/>
  <c r="N46" s="1"/>
  <c r="M47"/>
  <c r="N47" s="1"/>
  <c r="M48"/>
  <c r="N48" s="1"/>
  <c r="F50"/>
  <c r="N50" l="1"/>
  <c r="M50"/>
</calcChain>
</file>

<file path=xl/comments1.xml><?xml version="1.0" encoding="utf-8"?>
<comments xmlns="http://schemas.openxmlformats.org/spreadsheetml/2006/main">
  <authors>
    <author>AMutimba</author>
    <author>dotieno</author>
  </authors>
  <commentList>
    <comment ref="D1" authorId="0">
      <text>
        <r>
          <rPr>
            <b/>
            <sz val="9"/>
            <color indexed="81"/>
            <rFont val="Tahoma"/>
            <family val="2"/>
          </rPr>
          <t>AMutimba:</t>
        </r>
        <r>
          <rPr>
            <sz val="9"/>
            <color indexed="81"/>
            <rFont val="Tahoma"/>
            <family val="2"/>
          </rPr>
          <t xml:space="preserve">
2011 rank
Highest MTCT to lowest MTCT where 1= highest MTCT.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AMutimba:</t>
        </r>
        <r>
          <rPr>
            <sz val="9"/>
            <color indexed="81"/>
            <rFont val="Tahoma"/>
            <family val="2"/>
          </rPr>
          <t xml:space="preserve">
2011 rank
Highest MTCT to lowest MTCT where 1= highest MTCT.</t>
        </r>
      </text>
    </comment>
    <comment ref="C48" authorId="1">
      <text>
        <r>
          <rPr>
            <b/>
            <sz val="9"/>
            <color indexed="81"/>
            <rFont val="Tahoma"/>
            <family val="2"/>
          </rPr>
          <t>dotieno:</t>
        </r>
        <r>
          <rPr>
            <sz val="9"/>
            <color indexed="81"/>
            <rFont val="Tahoma"/>
            <family val="2"/>
          </rPr>
          <t xml:space="preserve">
Is this number rounded off.</t>
        </r>
      </text>
    </comment>
  </commentList>
</comments>
</file>

<file path=xl/comments2.xml><?xml version="1.0" encoding="utf-8"?>
<comments xmlns="http://schemas.openxmlformats.org/spreadsheetml/2006/main">
  <authors>
    <author>AMutimba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AMutimba:</t>
        </r>
        <r>
          <rPr>
            <sz val="9"/>
            <color indexed="81"/>
            <rFont val="Tahoma"/>
            <family val="2"/>
          </rPr>
          <t xml:space="preserve">
Rank 1= Highest hospital deliveries.
Rank 47= Lowest hospital deliveries.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AMutimba:</t>
        </r>
        <r>
          <rPr>
            <sz val="9"/>
            <color indexed="81"/>
            <rFont val="Tahoma"/>
            <family val="2"/>
          </rPr>
          <t xml:space="preserve">
Rank 1= Highest hospital deliveries.
Rank 47= Lowest hospital deliveries.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AMutimba:</t>
        </r>
        <r>
          <rPr>
            <sz val="9"/>
            <color indexed="81"/>
            <rFont val="Tahoma"/>
            <family val="2"/>
          </rPr>
          <t xml:space="preserve">
Where rank 1= lowest mother to child transmission. While Rank 47 = highest Mother to child transmission of HIV.</t>
        </r>
      </text>
    </comment>
  </commentList>
</comments>
</file>

<file path=xl/sharedStrings.xml><?xml version="1.0" encoding="utf-8"?>
<sst xmlns="http://schemas.openxmlformats.org/spreadsheetml/2006/main" count="487" uniqueCount="283">
  <si>
    <t>birth year</t>
  </si>
  <si>
    <t xml:space="preserve"> </t>
  </si>
  <si>
    <t xml:space="preserve">2012/13 </t>
  </si>
  <si>
    <t xml:space="preserve">Unknown </t>
  </si>
  <si>
    <t xml:space="preserve">* </t>
  </si>
  <si>
    <t xml:space="preserve">Total </t>
  </si>
  <si>
    <t>year</t>
  </si>
  <si>
    <t>percent</t>
  </si>
  <si>
    <t>Table 11.3a: Antenatal clinic attendance at last pregnancy among women aged 15-54 years with a live birth in the past five years by</t>
  </si>
  <si>
    <t>Table 11.3b: Antenatal clinic attendance among women with a live birth in the past five years by NASCOP region</t>
  </si>
  <si>
    <t xml:space="preserve">﻿Nairobi </t>
  </si>
  <si>
    <t xml:space="preserve">Central </t>
  </si>
  <si>
    <t xml:space="preserve">Nyanza </t>
  </si>
  <si>
    <t xml:space="preserve">Rift Valley North </t>
  </si>
  <si>
    <t xml:space="preserve">Rift Valley South </t>
  </si>
  <si>
    <t xml:space="preserve">Eastern North </t>
  </si>
  <si>
    <t xml:space="preserve">Eastern South </t>
  </si>
  <si>
    <t xml:space="preserve">Western </t>
  </si>
  <si>
    <t xml:space="preserve">Coast </t>
  </si>
  <si>
    <t>Percent</t>
  </si>
  <si>
    <t>Region</t>
  </si>
  <si>
    <t xml:space="preserve">﻿Clinic too far </t>
  </si>
  <si>
    <t xml:space="preserve">Too busy </t>
  </si>
  <si>
    <t xml:space="preserve">I couldn’t afford </t>
  </si>
  <si>
    <t xml:space="preserve">I knew what I need </t>
  </si>
  <si>
    <t xml:space="preserve">﻿I relied on others </t>
  </si>
  <si>
    <t xml:space="preserve">My culture didn’t allow </t>
  </si>
  <si>
    <t xml:space="preserve">﻿Another reason </t>
  </si>
  <si>
    <t xml:space="preserve">Traditional birth attendant </t>
  </si>
  <si>
    <t xml:space="preserve">I was afraid to go </t>
  </si>
  <si>
    <t>Table 11.3c: Main reason for not attending an antenatal clinic at last pregnancy among women aged 15-54 years with a live birth in the</t>
  </si>
  <si>
    <t>pas five years</t>
  </si>
  <si>
    <t>Reason</t>
  </si>
  <si>
    <t xml:space="preserve">﻿1-3 visits </t>
  </si>
  <si>
    <t xml:space="preserve">4 or more visits </t>
  </si>
  <si>
    <t xml:space="preserve">Don’t know </t>
  </si>
  <si>
    <t>Table 11.3d: Number of times visiting an antenatal clinic during last pregnancy among women aged 15-54 years with a live birth in the</t>
  </si>
  <si>
    <t>past five years</t>
  </si>
  <si>
    <t>No. of times.</t>
  </si>
  <si>
    <t xml:space="preserve">﻿0-3 months </t>
  </si>
  <si>
    <t xml:space="preserve">4-6 months </t>
  </si>
  <si>
    <t xml:space="preserve">7-9 months </t>
  </si>
  <si>
    <t>five years</t>
  </si>
  <si>
    <t>Timing of anc</t>
  </si>
  <si>
    <t>Table 11.3e: Timing of first antenatal clinic visit during last pregnancy among women aged 15-54 years with a live birth in the past</t>
  </si>
  <si>
    <t>at least one antenatal clinic visit</t>
  </si>
  <si>
    <t xml:space="preserve">﻿Public </t>
  </si>
  <si>
    <t xml:space="preserve">Private </t>
  </si>
  <si>
    <t xml:space="preserve">Faith-based </t>
  </si>
  <si>
    <t xml:space="preserve">Other type </t>
  </si>
  <si>
    <t>Facility</t>
  </si>
  <si>
    <t xml:space="preserve">﻿Pregnancy </t>
  </si>
  <si>
    <t xml:space="preserve">Delivery </t>
  </si>
  <si>
    <t xml:space="preserve">Breastfeeding </t>
  </si>
  <si>
    <t>Attended ANC</t>
  </si>
  <si>
    <t>Did not attend ANC</t>
  </si>
  <si>
    <t>Total</t>
  </si>
  <si>
    <t>Table 11.3g: Knowledge of modes of mother-to-child transmission on HIV among women aged 15-54 years with a live birth in the past</t>
  </si>
  <si>
    <t xml:space="preserve">﻿Knows PMTCT </t>
  </si>
  <si>
    <t xml:space="preserve">Knows ART </t>
  </si>
  <si>
    <t>Attend ANC</t>
  </si>
  <si>
    <t>Table 11.3h: Knowledge of antiretroviral therapy for PMTCT among women who gave birth by ANC attendance</t>
  </si>
  <si>
    <t xml:space="preserve">﻿Counselled on MTCT </t>
  </si>
  <si>
    <t xml:space="preserve">Counselled on prevention </t>
  </si>
  <si>
    <t xml:space="preserve">Counselled on HIV testing </t>
  </si>
  <si>
    <t xml:space="preserve">Counselled </t>
  </si>
  <si>
    <t xml:space="preserve">on syphilisscreening </t>
  </si>
  <si>
    <t xml:space="preserve">Counselled on family planning </t>
  </si>
  <si>
    <t>Table 11.3i: Counselling experience among women aged 15–54 years who attended an antenatal clinic</t>
  </si>
  <si>
    <t>Attended ANC %</t>
  </si>
  <si>
    <t>Did not attend ANC %</t>
  </si>
  <si>
    <t>Total %</t>
  </si>
  <si>
    <t>Table 11.4a: Uptake of HIV testing at antenatal clinic during last pregnancy among women aged 15-54 years with a live birth in the past</t>
  </si>
  <si>
    <t>five years by year of last live birth, KAIS 2012</t>
  </si>
  <si>
    <t xml:space="preserve">﻿Tested at ANC </t>
  </si>
  <si>
    <t xml:space="preserve">Offered, not tested </t>
  </si>
  <si>
    <t xml:space="preserve">Not offered </t>
  </si>
  <si>
    <t>* Weighted estimates and 95% CI are not shown due to small denominators (&lt;25 observations).</t>
  </si>
  <si>
    <t>Unknown</t>
  </si>
  <si>
    <t>Table 11.4b: Contribution of HIV testing at antenatal clinics among women aged 15-49 years who ever received an HIV test</t>
  </si>
  <si>
    <t xml:space="preserve">Tested elsewhere </t>
  </si>
  <si>
    <t>Yes, Percent (%)</t>
  </si>
  <si>
    <t xml:space="preserve">﻿Self-reported positive/dxed before last pregnancy </t>
  </si>
  <si>
    <t xml:space="preserve">Self-reported positive/dxed at time of last pregnancy </t>
  </si>
  <si>
    <t xml:space="preserve">Self-reported positive/dxed after last pregnancy </t>
  </si>
  <si>
    <t xml:space="preserve">– </t>
  </si>
  <si>
    <t>Yes - Percent</t>
  </si>
  <si>
    <t>Table 11.4c: Time of diagnosis relative to last pregnancy among self-reported HIV-infected women aged 15-54 years who had a live birth</t>
  </si>
  <si>
    <t>in the past 5 years</t>
  </si>
  <si>
    <r>
      <t xml:space="preserve"> </t>
    </r>
    <r>
      <rPr>
        <b/>
        <sz val="11.3"/>
        <color indexed="63"/>
        <rFont val="Calibri"/>
        <family val="2"/>
        <scheme val="minor"/>
      </rPr>
      <t xml:space="preserve">Table 11.4d: Uptake of maternal PMTCT prophylaxis among self-reported HIV positive women aged 15-54 years whose last birth was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</si>
  <si>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1.3"/>
        <color indexed="63"/>
        <rFont val="Calibri"/>
        <family val="2"/>
        <scheme val="minor"/>
      </rPr>
      <t xml:space="preserve">between 2008 and 2012 </t>
    </r>
    <r>
      <rPr>
        <sz val="11"/>
        <rFont val="Calibri"/>
        <family val="2"/>
        <scheme val="minor"/>
      </rPr>
      <t xml:space="preserve"> </t>
    </r>
  </si>
  <si>
    <t xml:space="preserve">﻿Mother received during pregnancy </t>
  </si>
  <si>
    <t xml:space="preserve">Mother received during delivery </t>
  </si>
  <si>
    <t xml:space="preserve">Mother received while breastfeeding† Mother received anyform of maternal PMTCT </t>
  </si>
  <si>
    <t xml:space="preserve">82.6 86.9 </t>
  </si>
  <si>
    <t>All - (Percent)</t>
  </si>
  <si>
    <t xml:space="preserve">﻿Infant received at birth </t>
  </si>
  <si>
    <t xml:space="preserve">Infant received duringbreastfeeding† Infant received any propylaxis </t>
  </si>
  <si>
    <t xml:space="preserve">76.1 84.4 </t>
  </si>
  <si>
    <r>
      <t xml:space="preserve"> </t>
    </r>
    <r>
      <rPr>
        <b/>
        <sz val="11.3"/>
        <color indexed="63"/>
        <rFont val="Calibri"/>
        <family val="2"/>
        <scheme val="minor"/>
      </rPr>
      <t xml:space="preserve">Table 11.4e: Uptake of PMTCT prophylaxis among infants of self-reported HIV positive women aged 15-54 years whose most last birth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</si>
  <si>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1.3"/>
        <color indexed="63"/>
        <rFont val="Calibri"/>
        <family val="2"/>
        <scheme val="minor"/>
      </rPr>
      <t xml:space="preserve">was between 2008 and 2012 </t>
    </r>
    <r>
      <rPr>
        <sz val="11"/>
        <rFont val="Calibri"/>
        <family val="2"/>
        <scheme val="minor"/>
      </rPr>
      <t xml:space="preserve"> </t>
    </r>
  </si>
  <si>
    <t>All (%)</t>
  </si>
  <si>
    <t>†Among those who reported breastfeeding.</t>
  </si>
  <si>
    <t xml:space="preserve">﻿Yes </t>
  </si>
  <si>
    <t xml:space="preserve">No </t>
  </si>
  <si>
    <t>Table 11.5a: Breastfeeding practices at the most recent live birth among All women aged 15-64 years who reported a live birth in the past</t>
  </si>
  <si>
    <t>%</t>
  </si>
  <si>
    <r>
      <t xml:space="preserve"> </t>
    </r>
    <r>
      <rPr>
        <b/>
        <sz val="11.3"/>
        <color indexed="63"/>
        <rFont val="Calibri"/>
        <family val="2"/>
        <scheme val="minor"/>
      </rPr>
      <t xml:space="preserve">Table 11.5b: Breastfeeding practices at the most recent live birth among HIV-infected women aged 15-54 years who reported a live birth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</si>
  <si>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1.3"/>
        <color indexed="63"/>
        <rFont val="Calibri"/>
        <family val="2"/>
        <scheme val="minor"/>
      </rPr>
      <t xml:space="preserve">in the past five years </t>
    </r>
    <r>
      <rPr>
        <sz val="11"/>
        <rFont val="Calibri"/>
        <family val="2"/>
        <scheme val="minor"/>
      </rPr>
      <t xml:space="preserve"> </t>
    </r>
  </si>
  <si>
    <t>Table 11.5c (1): Maternal prophylaxis during breastfeeding among HIV infected women 15-54 years</t>
  </si>
  <si>
    <t>Table 11.5c (2): Mother received maternal prophylaxis during breastfeeding among HIV infected women 15-54 years who were aware of</t>
  </si>
  <si>
    <t>their infection</t>
  </si>
  <si>
    <t>Table 11.5d (1): Child received prophylaxis during breastfeeding among HIV infected women 15-54 years</t>
  </si>
  <si>
    <t xml:space="preserve">﻿Table 11.5d (2): Child received prophylaxis during breastfeeding among HIV infected women 15-54 years who were aware of their </t>
  </si>
  <si>
    <t xml:space="preserve">infection </t>
  </si>
  <si>
    <t xml:space="preserve">﻿Attended 0-3 months </t>
  </si>
  <si>
    <t xml:space="preserve">Attended 4-6 months </t>
  </si>
  <si>
    <t xml:space="preserve">Attended 7-9 months </t>
  </si>
  <si>
    <t>Table 11.6a: ANC attendance among currently pregnant women aged 15-49 years by gestation age</t>
  </si>
  <si>
    <t xml:space="preserve">﻿Positive </t>
  </si>
  <si>
    <t xml:space="preserve">Negative </t>
  </si>
  <si>
    <t>2012 Estimated population1,2
(women and men aged 15-64 years)</t>
  </si>
  <si>
    <t>Table 11.7: HIV prevalence among currently pregnant women, 15-49 years</t>
  </si>
  <si>
    <t>1 The 2012 national estimated population for adults and adolescents aged 15-64 years was calculated using un-normalized survey weights based on data available in</t>
  </si>
  <si>
    <t>Kenya National Bureau of Statistics (KNBS). 2009 Population and Housing Census (2010).</t>
  </si>
  <si>
    <t>2 Estimates rounded to the nearest 1000.</t>
  </si>
  <si>
    <t>Table 11.7a: Acceptance of HIV testing at antenatal clinic among currently pregnant women aged 15-49 years</t>
  </si>
  <si>
    <t xml:space="preserve">﻿Tested for HIV </t>
  </si>
  <si>
    <t xml:space="preserve">Did not test for HIV </t>
  </si>
  <si>
    <t>Yes (%)</t>
  </si>
  <si>
    <t xml:space="preserve">﻿Does not know status of partner </t>
  </si>
  <si>
    <t xml:space="preserve">Reports partnerHIV-infected </t>
  </si>
  <si>
    <t xml:space="preserve">Reports partnerHIV-uninfected </t>
  </si>
  <si>
    <t>Table 11.8(1): Knowledge of partner’s HIV status among HIV-uninfected women aged 15–49 years who were currently pregnant</t>
  </si>
  <si>
    <t>Table 11.8(2): Knowledge of partner’s HIV status among HIV-uninfected women aged 15–49 years who were breastfeeding</t>
  </si>
  <si>
    <t xml:space="preserve">﻿Want another child within 2 years </t>
  </si>
  <si>
    <t xml:space="preserve">Unsure if want another child </t>
  </si>
  <si>
    <t xml:space="preserve">Do not want another child </t>
  </si>
  <si>
    <t>Table 11.9a: Desire for a child in the future among married or cohabiting women aged 15-49 years</t>
  </si>
  <si>
    <t xml:space="preserve">Want another child, uncertain when </t>
  </si>
  <si>
    <t xml:space="preserve">﻿Want another child, not within 2 years </t>
  </si>
  <si>
    <t xml:space="preserve">﻿Want another child, uncertain when </t>
  </si>
  <si>
    <t xml:space="preserve">﻿Unsure if want another child </t>
  </si>
  <si>
    <t>Never tested %</t>
  </si>
  <si>
    <t>Reported negative %</t>
  </si>
  <si>
    <t>Reported positive %</t>
  </si>
  <si>
    <t>Table 11.9b: Desire for a child in the future among married or cohabiting women aged 15-49 years by self-reported HIV status</t>
  </si>
  <si>
    <t xml:space="preserve">﻿Using a moderncontraception </t>
  </si>
  <si>
    <t xml:space="preserve">Traditional contraception </t>
  </si>
  <si>
    <t xml:space="preserve">Not using a contraception </t>
  </si>
  <si>
    <t xml:space="preserve">﻿Table 11.9c: Contraceptive use among women in marital or cohabiting relationships aged 15-49 years not wanting a child ever in the </t>
  </si>
  <si>
    <t xml:space="preserve">future or wanting a child but not in the next two years </t>
  </si>
  <si>
    <t xml:space="preserve">Not using acontraception </t>
  </si>
  <si>
    <r>
      <t xml:space="preserve"> </t>
    </r>
    <r>
      <rPr>
        <b/>
        <sz val="11.3"/>
        <color indexed="63"/>
        <rFont val="Calibri"/>
        <family val="2"/>
        <scheme val="minor"/>
      </rPr>
      <t xml:space="preserve">Table 11.9d: Contraceptive use among women in marital or cohabiting relationships aged 15-49 years not wanting a child ever in the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</si>
  <si>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1.3"/>
        <color indexed="63"/>
        <rFont val="Calibri"/>
        <family val="2"/>
        <scheme val="minor"/>
      </rPr>
      <t xml:space="preserve">future or wanting a child but not in the next two years, by self-reported HIV status </t>
    </r>
    <r>
      <rPr>
        <sz val="11"/>
        <rFont val="Calibri"/>
        <family val="2"/>
        <scheme val="minor"/>
      </rPr>
      <t xml:space="preserve"> </t>
    </r>
  </si>
  <si>
    <t>*HIV and Aids profiles county reports 2011, National Aids Control Council/UNAIDS</t>
  </si>
  <si>
    <t>Kenya's health at a glance 2012</t>
  </si>
  <si>
    <t>Ministry of  Health Department of Finance</t>
  </si>
  <si>
    <t>Kenya Health Information System</t>
  </si>
  <si>
    <t>kenya Health Demographic Survey 2008/2009</t>
  </si>
  <si>
    <t>Sources.</t>
  </si>
  <si>
    <t>West Pokot County</t>
  </si>
  <si>
    <t>Wajir County</t>
  </si>
  <si>
    <t>Vihiga County</t>
  </si>
  <si>
    <t>Uasin Gishu County</t>
  </si>
  <si>
    <t>Turkana County</t>
  </si>
  <si>
    <t>Trans Nzoia County</t>
  </si>
  <si>
    <t>Tharaka - Nithi County</t>
  </si>
  <si>
    <t>Tana River County</t>
  </si>
  <si>
    <t>Taita Taveta County</t>
  </si>
  <si>
    <t>Siaya County</t>
  </si>
  <si>
    <t>Samburu County</t>
  </si>
  <si>
    <t>Nyeri County</t>
  </si>
  <si>
    <t>Nyandarua County</t>
  </si>
  <si>
    <t>Nyamira Coun ty</t>
  </si>
  <si>
    <t>Narok County</t>
  </si>
  <si>
    <t>Nandi County</t>
  </si>
  <si>
    <t>Nakuru County</t>
  </si>
  <si>
    <t>Nairobi County</t>
  </si>
  <si>
    <t>Muranga County</t>
  </si>
  <si>
    <t>Mombasa County</t>
  </si>
  <si>
    <t>Migori County</t>
  </si>
  <si>
    <t>Meru County</t>
  </si>
  <si>
    <t>Marsabit County</t>
  </si>
  <si>
    <t>Mandera County</t>
  </si>
  <si>
    <t>Makueni County</t>
  </si>
  <si>
    <t>Machakos County</t>
  </si>
  <si>
    <t>Lamu County</t>
  </si>
  <si>
    <t>Laikipia County</t>
  </si>
  <si>
    <t>Kwale County</t>
  </si>
  <si>
    <t>Kitui County</t>
  </si>
  <si>
    <t>Kisumu County</t>
  </si>
  <si>
    <t>Kisii County</t>
  </si>
  <si>
    <t>Kirinyaga County</t>
  </si>
  <si>
    <t>Kilifi County</t>
  </si>
  <si>
    <t>Kiambu County</t>
  </si>
  <si>
    <t>Kericho County</t>
  </si>
  <si>
    <t>Kakamega County</t>
  </si>
  <si>
    <t>Kajiado County</t>
  </si>
  <si>
    <t>Isiolo County</t>
  </si>
  <si>
    <t>Homa Bay County</t>
  </si>
  <si>
    <t>Garissa County</t>
  </si>
  <si>
    <t>Embu County</t>
  </si>
  <si>
    <t>Elgeyo Marakwet County</t>
  </si>
  <si>
    <t>All variables have the same statistical weight.</t>
  </si>
  <si>
    <t>Busia County</t>
  </si>
  <si>
    <t>This means that the more the births at a health facility,  the lesser the MTCT.</t>
  </si>
  <si>
    <t>Bungoma County</t>
  </si>
  <si>
    <t>Coefficient of correlation = -0.099987</t>
  </si>
  <si>
    <t>Bomet County</t>
  </si>
  <si>
    <t>correlation:</t>
  </si>
  <si>
    <t>Baringo county</t>
  </si>
  <si>
    <t>Rank of MTCT of HIV.</t>
  </si>
  <si>
    <t>Rank of Births</t>
  </si>
  <si>
    <t>MTCT 2012.*</t>
  </si>
  <si>
    <t>Births delivered at a health facility (%) 2012.</t>
  </si>
  <si>
    <t>County</t>
  </si>
  <si>
    <t>Integrated Disease Surveillance Reports</t>
  </si>
  <si>
    <t xml:space="preserve"> Kenya Health Demographic Survey 2008/2009</t>
  </si>
  <si>
    <t xml:space="preserve"> Kenya National Bureau of Statistics, 2009 Census</t>
  </si>
  <si>
    <t>KENYA.</t>
  </si>
  <si>
    <t xml:space="preserve">Wajir </t>
  </si>
  <si>
    <t xml:space="preserve">Mandera </t>
  </si>
  <si>
    <t xml:space="preserve">Tana River </t>
  </si>
  <si>
    <t xml:space="preserve">Busia </t>
  </si>
  <si>
    <t xml:space="preserve">Embu </t>
  </si>
  <si>
    <t xml:space="preserve">Uasin Gishu </t>
  </si>
  <si>
    <t xml:space="preserve">Nyeri </t>
  </si>
  <si>
    <t xml:space="preserve">Kiambu </t>
  </si>
  <si>
    <t xml:space="preserve">Trans Nzoia </t>
  </si>
  <si>
    <t xml:space="preserve">Bungoma </t>
  </si>
  <si>
    <t xml:space="preserve">Muranga </t>
  </si>
  <si>
    <t xml:space="preserve">Nyandarua </t>
  </si>
  <si>
    <t xml:space="preserve">Garissa </t>
  </si>
  <si>
    <t xml:space="preserve">Nakuru </t>
  </si>
  <si>
    <t xml:space="preserve">Kakamega </t>
  </si>
  <si>
    <t xml:space="preserve">Baringo </t>
  </si>
  <si>
    <t xml:space="preserve">Nandi </t>
  </si>
  <si>
    <t xml:space="preserve">Mombasa </t>
  </si>
  <si>
    <t xml:space="preserve">Isiolo </t>
  </si>
  <si>
    <t xml:space="preserve">West Pokot </t>
  </si>
  <si>
    <t xml:space="preserve">Kirinyaga </t>
  </si>
  <si>
    <t xml:space="preserve">Vihiga </t>
  </si>
  <si>
    <t xml:space="preserve">Kilifi </t>
  </si>
  <si>
    <t xml:space="preserve">Tharaka - Nithi </t>
  </si>
  <si>
    <t xml:space="preserve">Homa Bay </t>
  </si>
  <si>
    <t xml:space="preserve">Taita Taveta </t>
  </si>
  <si>
    <t xml:space="preserve">Siaya </t>
  </si>
  <si>
    <t xml:space="preserve">Kericho </t>
  </si>
  <si>
    <t xml:space="preserve">Kisii </t>
  </si>
  <si>
    <t xml:space="preserve">Bomet </t>
  </si>
  <si>
    <t xml:space="preserve">Kisumu </t>
  </si>
  <si>
    <t>Nyamira</t>
  </si>
  <si>
    <t xml:space="preserve">Meru </t>
  </si>
  <si>
    <t xml:space="preserve">Marsabit </t>
  </si>
  <si>
    <t xml:space="preserve">Kajiado </t>
  </si>
  <si>
    <t xml:space="preserve">Machakos </t>
  </si>
  <si>
    <t xml:space="preserve">Migori </t>
  </si>
  <si>
    <t xml:space="preserve">Kwale </t>
  </si>
  <si>
    <t xml:space="preserve">Samburu </t>
  </si>
  <si>
    <t xml:space="preserve">Makueni </t>
  </si>
  <si>
    <t xml:space="preserve">Kitui </t>
  </si>
  <si>
    <t xml:space="preserve">Laikipia </t>
  </si>
  <si>
    <t xml:space="preserve">Lamu </t>
  </si>
  <si>
    <t xml:space="preserve">Elgeyo Marakwet </t>
  </si>
  <si>
    <t xml:space="preserve">Turkana </t>
  </si>
  <si>
    <t xml:space="preserve">Nairobi </t>
  </si>
  <si>
    <t xml:space="preserve">Narok </t>
  </si>
  <si>
    <t>Those on Maternal prophylaxis.</t>
  </si>
  <si>
    <t>Recommended 4 ANC visits % of 2011</t>
  </si>
  <si>
    <t>Infants on prophylaxis % of 2011</t>
  </si>
  <si>
    <t>Medical facility delivery % of 2011</t>
  </si>
  <si>
    <t>Those on maternal prophylaxis % of 2011</t>
  </si>
  <si>
    <t>Identified HIV+ pregnant women % of 2011</t>
  </si>
  <si>
    <t>Mother-to-child transmission of HIV (%) 2011</t>
  </si>
  <si>
    <t>HIV+ pregnant women 2011</t>
  </si>
  <si>
    <t>Rank for MTCT 2012</t>
  </si>
  <si>
    <t>Rank for MTCT 2011</t>
  </si>
  <si>
    <t>Mother-to-child transmission of HIV (%) 2012</t>
  </si>
  <si>
    <t>Number of people living with HIV on antiretroviral treatment of 2012</t>
  </si>
  <si>
    <t>Source: Kenya AIDS Indicator Survey, 2012.</t>
  </si>
  <si>
    <t>HIV+ Women on PMTCT</t>
  </si>
  <si>
    <t>Table 11.3f: Type of ANC facility visited during last pregnancy among women aged 15-54 years with a live birth in the pastfive years and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</si>
</sst>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.3"/>
      <color indexed="6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0" fillId="0" borderId="0" xfId="0" applyFill="1" applyBorder="1"/>
    <xf numFmtId="0" fontId="0" fillId="2" borderId="0" xfId="0" applyFill="1" applyBorder="1"/>
    <xf numFmtId="0" fontId="8" fillId="0" borderId="0" xfId="0" applyFont="1" applyBorder="1"/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indent="5"/>
    </xf>
    <xf numFmtId="0" fontId="11" fillId="0" borderId="0" xfId="0" applyFont="1" applyFill="1" applyBorder="1"/>
    <xf numFmtId="0" fontId="7" fillId="0" borderId="0" xfId="0" applyFont="1" applyFill="1" applyBorder="1"/>
    <xf numFmtId="164" fontId="0" fillId="0" borderId="0" xfId="1" applyNumberFormat="1" applyFont="1" applyFill="1" applyBorder="1"/>
    <xf numFmtId="1" fontId="0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476250</xdr:colOff>
      <xdr:row>2</xdr:row>
      <xdr:rowOff>152400</xdr:rowOff>
    </xdr:from>
    <xdr:to>
      <xdr:col>26</xdr:col>
      <xdr:colOff>542925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13887450" y="533400"/>
          <a:ext cx="5553075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 Rank  counties according to percentage of Mother to child transmission of HIV? Then compare the data against attendance of antenatal and postnatal care and hospital deliveries</a:t>
          </a:r>
        </a:p>
        <a:p>
          <a:endParaRPr lang="en-US" sz="1100"/>
        </a:p>
        <a:p>
          <a:r>
            <a:rPr lang="en-US" sz="1100"/>
            <a:t>Calculate HIV testing</a:t>
          </a:r>
          <a:r>
            <a:rPr lang="en-US" sz="1100" baseline="0"/>
            <a:t> per population per county.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"/>
  <sheetViews>
    <sheetView workbookViewId="0">
      <pane xSplit="1" ySplit="1" topLeftCell="B38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3.28515625" style="13" customWidth="1"/>
    <col min="2" max="2" width="20" style="13" customWidth="1"/>
    <col min="3" max="3" width="16.28515625" style="13" customWidth="1"/>
    <col min="4" max="5" width="12.7109375" style="13" customWidth="1"/>
    <col min="6" max="6" width="19.85546875" style="13" customWidth="1"/>
    <col min="7" max="7" width="16.85546875" style="13" customWidth="1"/>
    <col min="8" max="8" width="21.42578125" style="13" customWidth="1"/>
    <col min="9" max="9" width="14.42578125" style="13" customWidth="1"/>
    <col min="10" max="10" width="17.140625" style="13" customWidth="1"/>
    <col min="11" max="11" width="18.140625" style="13" customWidth="1"/>
    <col min="12" max="12" width="23.85546875" style="13" customWidth="1"/>
    <col min="13" max="13" width="17.28515625" style="13" customWidth="1"/>
    <col min="14" max="14" width="18.42578125" style="13" customWidth="1"/>
    <col min="15" max="16384" width="9.140625" style="13"/>
  </cols>
  <sheetData>
    <row r="1" spans="1:14" s="25" customFormat="1" ht="72" customHeight="1" thickBot="1">
      <c r="A1" s="28" t="s">
        <v>216</v>
      </c>
      <c r="B1" s="29" t="s">
        <v>279</v>
      </c>
      <c r="C1" s="29" t="s">
        <v>278</v>
      </c>
      <c r="D1" s="28" t="s">
        <v>277</v>
      </c>
      <c r="E1" s="28" t="s">
        <v>276</v>
      </c>
      <c r="F1" s="26" t="s">
        <v>275</v>
      </c>
      <c r="G1" s="27" t="s">
        <v>274</v>
      </c>
      <c r="H1" s="26" t="s">
        <v>273</v>
      </c>
      <c r="I1" s="26" t="s">
        <v>272</v>
      </c>
      <c r="J1" s="26" t="s">
        <v>271</v>
      </c>
      <c r="K1" s="26" t="s">
        <v>270</v>
      </c>
      <c r="L1" s="26" t="s">
        <v>269</v>
      </c>
      <c r="M1" s="25" t="s">
        <v>281</v>
      </c>
      <c r="N1" s="25" t="s">
        <v>268</v>
      </c>
    </row>
    <row r="2" spans="1:14">
      <c r="A2" s="13" t="s">
        <v>267</v>
      </c>
      <c r="B2" s="13">
        <v>3430</v>
      </c>
      <c r="C2" s="13">
        <v>14</v>
      </c>
      <c r="D2" s="13">
        <v>13</v>
      </c>
      <c r="E2" s="13">
        <v>1</v>
      </c>
      <c r="F2" s="13">
        <v>1256</v>
      </c>
      <c r="G2" s="13">
        <v>11.2</v>
      </c>
      <c r="H2" s="13">
        <v>59</v>
      </c>
      <c r="I2" s="13">
        <v>45</v>
      </c>
      <c r="J2" s="13">
        <v>15</v>
      </c>
      <c r="K2" s="13">
        <v>35</v>
      </c>
      <c r="L2" s="13">
        <v>26</v>
      </c>
      <c r="M2" s="13">
        <f t="shared" ref="M2:M48" si="0">(H2/100)*F2</f>
        <v>741.04</v>
      </c>
      <c r="N2" s="13">
        <f t="shared" ref="N2:N48" si="1">(I2/100)*M2</f>
        <v>333.46800000000002</v>
      </c>
    </row>
    <row r="3" spans="1:14">
      <c r="A3" s="13" t="s">
        <v>266</v>
      </c>
      <c r="B3" s="13">
        <v>82446</v>
      </c>
      <c r="C3" s="13">
        <v>14</v>
      </c>
      <c r="D3" s="13">
        <v>33</v>
      </c>
      <c r="E3" s="13">
        <v>1</v>
      </c>
      <c r="F3" s="13">
        <v>6897</v>
      </c>
      <c r="G3" s="13">
        <v>8.1</v>
      </c>
      <c r="H3" s="13">
        <v>100</v>
      </c>
      <c r="I3" s="13">
        <v>100</v>
      </c>
      <c r="J3" s="13">
        <v>41</v>
      </c>
      <c r="K3" s="13">
        <v>98</v>
      </c>
      <c r="L3" s="13">
        <v>61</v>
      </c>
      <c r="M3" s="13">
        <f t="shared" si="0"/>
        <v>6897</v>
      </c>
      <c r="N3" s="13">
        <f t="shared" si="1"/>
        <v>6897</v>
      </c>
    </row>
    <row r="4" spans="1:14">
      <c r="A4" s="13" t="s">
        <v>265</v>
      </c>
      <c r="B4" s="13">
        <v>2297</v>
      </c>
      <c r="C4" s="13">
        <v>13.3</v>
      </c>
      <c r="D4" s="13">
        <v>24</v>
      </c>
      <c r="E4" s="13">
        <v>3</v>
      </c>
      <c r="F4" s="13">
        <v>2784</v>
      </c>
      <c r="G4" s="13">
        <v>9.4</v>
      </c>
      <c r="H4" s="13">
        <v>26</v>
      </c>
      <c r="I4" s="13">
        <v>8</v>
      </c>
      <c r="J4" s="13">
        <v>4</v>
      </c>
      <c r="K4" s="13">
        <v>7</v>
      </c>
      <c r="L4" s="13">
        <v>28</v>
      </c>
      <c r="M4" s="13">
        <f t="shared" si="0"/>
        <v>723.84</v>
      </c>
      <c r="N4" s="13">
        <f t="shared" si="1"/>
        <v>57.907200000000003</v>
      </c>
    </row>
    <row r="5" spans="1:14">
      <c r="A5" s="13" t="s">
        <v>264</v>
      </c>
      <c r="B5" s="13">
        <v>1121</v>
      </c>
      <c r="C5" s="13">
        <v>13</v>
      </c>
      <c r="D5" s="13">
        <v>44</v>
      </c>
      <c r="E5" s="13">
        <v>4</v>
      </c>
      <c r="F5" s="13">
        <v>457</v>
      </c>
      <c r="G5" s="13">
        <v>2.9</v>
      </c>
      <c r="H5" s="13">
        <v>67</v>
      </c>
      <c r="I5" s="13">
        <v>29</v>
      </c>
      <c r="J5" s="13">
        <v>12</v>
      </c>
      <c r="K5" s="13">
        <v>20</v>
      </c>
      <c r="L5" s="13">
        <v>30</v>
      </c>
      <c r="M5" s="13">
        <f t="shared" si="0"/>
        <v>306.19</v>
      </c>
      <c r="N5" s="13">
        <f t="shared" si="1"/>
        <v>88.795099999999991</v>
      </c>
    </row>
    <row r="6" spans="1:14">
      <c r="A6" s="13" t="s">
        <v>263</v>
      </c>
      <c r="B6" s="13">
        <v>671</v>
      </c>
      <c r="C6" s="13">
        <v>12.6</v>
      </c>
      <c r="D6" s="13">
        <v>16</v>
      </c>
      <c r="E6" s="13">
        <v>5</v>
      </c>
      <c r="F6" s="13">
        <v>106</v>
      </c>
      <c r="G6" s="13">
        <v>10.7</v>
      </c>
      <c r="H6" s="13">
        <v>100</v>
      </c>
      <c r="I6" s="13">
        <v>100</v>
      </c>
      <c r="J6" s="13">
        <v>47</v>
      </c>
      <c r="K6" s="13">
        <v>77</v>
      </c>
      <c r="L6" s="13">
        <v>49</v>
      </c>
      <c r="M6" s="13">
        <f t="shared" si="0"/>
        <v>106</v>
      </c>
      <c r="N6" s="13">
        <f t="shared" si="1"/>
        <v>106</v>
      </c>
    </row>
    <row r="7" spans="1:14">
      <c r="A7" s="13" t="s">
        <v>262</v>
      </c>
      <c r="B7" s="13">
        <v>1764</v>
      </c>
      <c r="C7" s="13">
        <v>11.5</v>
      </c>
      <c r="D7" s="13">
        <v>3</v>
      </c>
      <c r="E7" s="13">
        <v>6</v>
      </c>
      <c r="F7" s="13">
        <v>574</v>
      </c>
      <c r="G7" s="13">
        <v>17.7</v>
      </c>
      <c r="H7" s="13">
        <v>69</v>
      </c>
      <c r="I7" s="13">
        <v>55</v>
      </c>
      <c r="J7" s="13">
        <v>17</v>
      </c>
      <c r="K7" s="13">
        <v>45</v>
      </c>
      <c r="L7" s="13">
        <v>42</v>
      </c>
      <c r="M7" s="13">
        <f t="shared" si="0"/>
        <v>396.05999999999995</v>
      </c>
      <c r="N7" s="13">
        <f t="shared" si="1"/>
        <v>217.833</v>
      </c>
    </row>
    <row r="8" spans="1:14">
      <c r="A8" s="13" t="s">
        <v>261</v>
      </c>
      <c r="B8" s="13">
        <v>10938</v>
      </c>
      <c r="C8" s="13">
        <v>11.5</v>
      </c>
      <c r="D8" s="13">
        <v>30</v>
      </c>
      <c r="E8" s="13">
        <v>6</v>
      </c>
      <c r="F8" s="13">
        <v>1483</v>
      </c>
      <c r="G8" s="13">
        <v>8.4</v>
      </c>
      <c r="H8" s="13">
        <v>100</v>
      </c>
      <c r="I8" s="13">
        <v>54</v>
      </c>
      <c r="J8" s="13">
        <v>23</v>
      </c>
      <c r="K8" s="13">
        <v>53</v>
      </c>
      <c r="L8" s="13">
        <v>35</v>
      </c>
      <c r="M8" s="13">
        <f t="shared" si="0"/>
        <v>1483</v>
      </c>
      <c r="N8" s="13">
        <f t="shared" si="1"/>
        <v>800.82</v>
      </c>
    </row>
    <row r="9" spans="1:14">
      <c r="A9" s="13" t="s">
        <v>260</v>
      </c>
      <c r="B9" s="13">
        <v>8009</v>
      </c>
      <c r="C9" s="13">
        <v>11.4</v>
      </c>
      <c r="D9" s="13">
        <v>27</v>
      </c>
      <c r="E9" s="13">
        <v>8</v>
      </c>
      <c r="F9" s="13">
        <v>1533</v>
      </c>
      <c r="G9" s="13">
        <v>9</v>
      </c>
      <c r="H9" s="13">
        <v>65</v>
      </c>
      <c r="I9" s="13">
        <v>47</v>
      </c>
      <c r="J9" s="13">
        <v>16</v>
      </c>
      <c r="K9" s="13">
        <v>47</v>
      </c>
      <c r="L9" s="13">
        <v>38</v>
      </c>
      <c r="M9" s="13">
        <f t="shared" si="0"/>
        <v>996.45</v>
      </c>
      <c r="N9" s="13">
        <f t="shared" si="1"/>
        <v>468.33150000000001</v>
      </c>
    </row>
    <row r="10" spans="1:14">
      <c r="A10" s="13" t="s">
        <v>259</v>
      </c>
      <c r="B10" s="13">
        <v>358</v>
      </c>
      <c r="C10" s="13">
        <v>11.1</v>
      </c>
      <c r="D10" s="13">
        <v>1</v>
      </c>
      <c r="E10" s="13">
        <v>9</v>
      </c>
      <c r="F10" s="13">
        <v>344</v>
      </c>
      <c r="G10" s="13">
        <v>21.4</v>
      </c>
      <c r="H10" s="13">
        <v>50</v>
      </c>
      <c r="I10" s="13">
        <v>37</v>
      </c>
      <c r="J10" s="13">
        <v>26</v>
      </c>
      <c r="K10" s="13">
        <v>25</v>
      </c>
      <c r="L10" s="13">
        <v>43</v>
      </c>
      <c r="M10" s="13">
        <f t="shared" si="0"/>
        <v>172</v>
      </c>
      <c r="N10" s="13">
        <f t="shared" si="1"/>
        <v>63.64</v>
      </c>
    </row>
    <row r="11" spans="1:14">
      <c r="A11" s="13" t="s">
        <v>258</v>
      </c>
      <c r="B11" s="13">
        <v>3600</v>
      </c>
      <c r="C11" s="13">
        <v>11</v>
      </c>
      <c r="D11" s="13">
        <v>4</v>
      </c>
      <c r="E11" s="13">
        <v>10</v>
      </c>
      <c r="F11" s="13">
        <v>1300</v>
      </c>
      <c r="G11" s="13">
        <v>14.1</v>
      </c>
      <c r="H11" s="13">
        <v>79</v>
      </c>
      <c r="I11" s="13">
        <v>76</v>
      </c>
      <c r="J11" s="13">
        <v>23</v>
      </c>
      <c r="K11" s="13">
        <v>18</v>
      </c>
      <c r="L11" s="13">
        <v>35</v>
      </c>
      <c r="M11" s="13">
        <f t="shared" si="0"/>
        <v>1027</v>
      </c>
      <c r="N11" s="13">
        <f t="shared" si="1"/>
        <v>780.52</v>
      </c>
    </row>
    <row r="12" spans="1:14">
      <c r="A12" s="30" t="s">
        <v>257</v>
      </c>
      <c r="B12" s="30">
        <v>22965</v>
      </c>
      <c r="C12" s="30">
        <v>10.4</v>
      </c>
      <c r="D12" s="30">
        <v>17</v>
      </c>
      <c r="E12" s="30">
        <v>11</v>
      </c>
      <c r="F12" s="30">
        <v>5096</v>
      </c>
      <c r="G12" s="30">
        <v>10.6</v>
      </c>
      <c r="H12" s="13">
        <v>100</v>
      </c>
      <c r="I12" s="13">
        <v>94</v>
      </c>
      <c r="J12" s="13">
        <v>33</v>
      </c>
      <c r="K12" s="13">
        <v>88</v>
      </c>
      <c r="L12" s="13">
        <v>41</v>
      </c>
      <c r="M12" s="13">
        <f t="shared" si="0"/>
        <v>5096</v>
      </c>
      <c r="N12" s="13">
        <f t="shared" si="1"/>
        <v>4790.24</v>
      </c>
    </row>
    <row r="13" spans="1:14">
      <c r="A13" s="30" t="s">
        <v>256</v>
      </c>
      <c r="B13" s="30">
        <v>10383</v>
      </c>
      <c r="C13" s="30">
        <v>10.199999999999999</v>
      </c>
      <c r="D13" s="30">
        <v>20</v>
      </c>
      <c r="E13" s="30">
        <v>12</v>
      </c>
      <c r="F13" s="30">
        <v>1757</v>
      </c>
      <c r="G13" s="30">
        <v>10.199999999999999</v>
      </c>
      <c r="H13" s="13">
        <v>100</v>
      </c>
      <c r="I13" s="13">
        <v>100</v>
      </c>
      <c r="J13" s="13">
        <v>32</v>
      </c>
      <c r="K13" s="13">
        <v>100</v>
      </c>
      <c r="L13" s="13">
        <v>49</v>
      </c>
      <c r="M13" s="13">
        <f t="shared" si="0"/>
        <v>1757</v>
      </c>
      <c r="N13" s="13">
        <f t="shared" si="1"/>
        <v>1757</v>
      </c>
    </row>
    <row r="14" spans="1:14">
      <c r="A14" s="30" t="s">
        <v>255</v>
      </c>
      <c r="B14" s="30">
        <v>2180</v>
      </c>
      <c r="C14" s="30">
        <v>10.1</v>
      </c>
      <c r="D14" s="30">
        <v>33</v>
      </c>
      <c r="E14" s="30">
        <v>13</v>
      </c>
      <c r="F14" s="30">
        <v>1207</v>
      </c>
      <c r="G14" s="30">
        <v>8.1</v>
      </c>
      <c r="H14" s="13">
        <v>96</v>
      </c>
      <c r="I14" s="13">
        <v>69</v>
      </c>
      <c r="J14" s="13">
        <v>25</v>
      </c>
      <c r="K14" s="13">
        <v>52</v>
      </c>
      <c r="L14" s="13">
        <v>44</v>
      </c>
      <c r="M14" s="13">
        <f t="shared" si="0"/>
        <v>1158.72</v>
      </c>
      <c r="N14" s="13">
        <f t="shared" si="1"/>
        <v>799.51679999999999</v>
      </c>
    </row>
    <row r="15" spans="1:14">
      <c r="A15" s="30" t="s">
        <v>254</v>
      </c>
      <c r="B15" s="30">
        <v>956</v>
      </c>
      <c r="C15" s="30">
        <v>10</v>
      </c>
      <c r="D15" s="30">
        <v>11</v>
      </c>
      <c r="E15" s="30">
        <v>14</v>
      </c>
      <c r="F15" s="30">
        <v>100</v>
      </c>
      <c r="G15" s="30">
        <v>11.6</v>
      </c>
      <c r="H15" s="13">
        <v>100</v>
      </c>
      <c r="I15" s="13">
        <v>76</v>
      </c>
      <c r="J15" s="13">
        <v>15</v>
      </c>
      <c r="K15" s="13">
        <v>61</v>
      </c>
      <c r="L15" s="13">
        <v>41</v>
      </c>
      <c r="M15" s="13">
        <f t="shared" si="0"/>
        <v>100</v>
      </c>
      <c r="N15" s="13">
        <f t="shared" si="1"/>
        <v>76</v>
      </c>
    </row>
    <row r="16" spans="1:14">
      <c r="A16" s="30" t="s">
        <v>253</v>
      </c>
      <c r="B16" s="30">
        <v>10319</v>
      </c>
      <c r="C16" s="30">
        <v>10</v>
      </c>
      <c r="D16" s="30">
        <v>29</v>
      </c>
      <c r="E16" s="30">
        <v>14</v>
      </c>
      <c r="F16" s="30">
        <v>1495</v>
      </c>
      <c r="G16" s="30">
        <v>8.5</v>
      </c>
      <c r="H16" s="13">
        <v>69</v>
      </c>
      <c r="I16" s="13">
        <v>46</v>
      </c>
      <c r="J16" s="13">
        <v>30</v>
      </c>
      <c r="K16" s="13">
        <v>30</v>
      </c>
      <c r="L16" s="13">
        <v>41</v>
      </c>
      <c r="M16" s="13">
        <f t="shared" si="0"/>
        <v>1031.55</v>
      </c>
      <c r="N16" s="13">
        <f t="shared" si="1"/>
        <v>474.51299999999998</v>
      </c>
    </row>
    <row r="17" spans="1:14">
      <c r="A17" s="30" t="s">
        <v>252</v>
      </c>
      <c r="B17" s="30">
        <v>8321</v>
      </c>
      <c r="C17" s="30">
        <v>9.6</v>
      </c>
      <c r="D17" s="30">
        <v>7</v>
      </c>
      <c r="E17" s="30">
        <v>16</v>
      </c>
      <c r="F17" s="30">
        <v>1042</v>
      </c>
      <c r="G17" s="30">
        <v>13.5</v>
      </c>
      <c r="H17" s="13">
        <v>93</v>
      </c>
      <c r="I17" s="13">
        <v>78</v>
      </c>
      <c r="J17" s="13">
        <v>27</v>
      </c>
      <c r="K17" s="13">
        <v>78</v>
      </c>
      <c r="L17" s="13">
        <v>36</v>
      </c>
      <c r="M17" s="13">
        <f t="shared" si="0"/>
        <v>969.06000000000006</v>
      </c>
      <c r="N17" s="13">
        <f t="shared" si="1"/>
        <v>755.86680000000013</v>
      </c>
    </row>
    <row r="18" spans="1:14">
      <c r="A18" s="30" t="s">
        <v>251</v>
      </c>
      <c r="B18" s="30">
        <v>40700</v>
      </c>
      <c r="C18" s="30">
        <v>9.3000000000000007</v>
      </c>
      <c r="D18" s="30">
        <v>6</v>
      </c>
      <c r="E18" s="30">
        <v>17</v>
      </c>
      <c r="F18" s="30">
        <v>7247</v>
      </c>
      <c r="G18" s="30">
        <v>13.6</v>
      </c>
      <c r="H18" s="13">
        <v>100</v>
      </c>
      <c r="I18" s="13">
        <v>88</v>
      </c>
      <c r="J18" s="13">
        <v>43</v>
      </c>
      <c r="K18" s="13">
        <v>88</v>
      </c>
      <c r="L18" s="13">
        <v>41</v>
      </c>
      <c r="M18" s="13">
        <f t="shared" si="0"/>
        <v>7247</v>
      </c>
      <c r="N18" s="13">
        <f t="shared" si="1"/>
        <v>6377.36</v>
      </c>
    </row>
    <row r="19" spans="1:14">
      <c r="A19" s="30" t="s">
        <v>250</v>
      </c>
      <c r="B19" s="30">
        <v>3797</v>
      </c>
      <c r="C19" s="30">
        <v>9.1</v>
      </c>
      <c r="D19" s="30">
        <v>33</v>
      </c>
      <c r="E19" s="30">
        <v>18</v>
      </c>
      <c r="F19" s="30">
        <v>1019</v>
      </c>
      <c r="G19" s="30">
        <v>8.1</v>
      </c>
      <c r="H19" s="13">
        <v>64</v>
      </c>
      <c r="I19" s="13">
        <v>48</v>
      </c>
      <c r="J19" s="13">
        <v>15</v>
      </c>
      <c r="K19" s="13">
        <v>50</v>
      </c>
      <c r="L19" s="13">
        <v>45</v>
      </c>
      <c r="M19" s="13">
        <f t="shared" si="0"/>
        <v>652.16</v>
      </c>
      <c r="N19" s="13">
        <f t="shared" si="1"/>
        <v>313.03679999999997</v>
      </c>
    </row>
    <row r="20" spans="1:14">
      <c r="A20" s="30" t="s">
        <v>249</v>
      </c>
      <c r="B20" s="30">
        <v>14509</v>
      </c>
      <c r="C20" s="30">
        <v>9</v>
      </c>
      <c r="D20" s="30">
        <v>14</v>
      </c>
      <c r="E20" s="30">
        <v>19</v>
      </c>
      <c r="F20" s="30">
        <v>4469</v>
      </c>
      <c r="G20" s="30">
        <v>11.1</v>
      </c>
      <c r="H20" s="13">
        <v>43</v>
      </c>
      <c r="I20" s="13">
        <v>36</v>
      </c>
      <c r="J20" s="13">
        <v>11</v>
      </c>
      <c r="K20" s="13">
        <v>35</v>
      </c>
      <c r="L20" s="13">
        <v>39</v>
      </c>
      <c r="M20" s="13">
        <f t="shared" si="0"/>
        <v>1921.67</v>
      </c>
      <c r="N20" s="13">
        <f t="shared" si="1"/>
        <v>691.80119999999999</v>
      </c>
    </row>
    <row r="21" spans="1:14">
      <c r="A21" s="30" t="s">
        <v>248</v>
      </c>
      <c r="B21" s="30">
        <v>10480</v>
      </c>
      <c r="C21" s="30">
        <v>8.9</v>
      </c>
      <c r="D21" s="30">
        <v>42</v>
      </c>
      <c r="E21" s="30">
        <v>20</v>
      </c>
      <c r="F21" s="30">
        <v>1143</v>
      </c>
      <c r="G21" s="30">
        <v>6</v>
      </c>
      <c r="H21" s="13">
        <v>100</v>
      </c>
      <c r="I21" s="13">
        <v>72</v>
      </c>
      <c r="J21" s="13">
        <v>39</v>
      </c>
      <c r="K21" s="13">
        <v>68</v>
      </c>
      <c r="L21" s="13">
        <v>34</v>
      </c>
      <c r="M21" s="13">
        <f t="shared" si="0"/>
        <v>1143</v>
      </c>
      <c r="N21" s="13">
        <f t="shared" si="1"/>
        <v>822.95999999999992</v>
      </c>
    </row>
    <row r="22" spans="1:14">
      <c r="A22" s="30" t="s">
        <v>247</v>
      </c>
      <c r="B22" s="30">
        <v>42267</v>
      </c>
      <c r="C22" s="30">
        <v>8.8000000000000007</v>
      </c>
      <c r="D22" s="30">
        <v>9</v>
      </c>
      <c r="E22" s="30">
        <v>21</v>
      </c>
      <c r="F22" s="30">
        <v>6216</v>
      </c>
      <c r="G22" s="30">
        <v>11.8</v>
      </c>
      <c r="H22" s="13">
        <v>100</v>
      </c>
      <c r="I22" s="13">
        <v>81</v>
      </c>
      <c r="J22" s="13">
        <v>41</v>
      </c>
      <c r="K22" s="13">
        <v>100</v>
      </c>
      <c r="L22" s="13">
        <v>43</v>
      </c>
      <c r="M22" s="13">
        <f t="shared" si="0"/>
        <v>6216</v>
      </c>
      <c r="N22" s="13">
        <f t="shared" si="1"/>
        <v>5034.96</v>
      </c>
    </row>
    <row r="23" spans="1:14">
      <c r="A23" s="30" t="s">
        <v>246</v>
      </c>
      <c r="B23" s="30">
        <v>2187</v>
      </c>
      <c r="C23" s="30">
        <v>8.8000000000000007</v>
      </c>
      <c r="D23" s="30">
        <v>12</v>
      </c>
      <c r="E23" s="30">
        <v>21</v>
      </c>
      <c r="F23" s="30">
        <v>694</v>
      </c>
      <c r="G23" s="30">
        <v>11.4</v>
      </c>
      <c r="H23" s="13">
        <v>44</v>
      </c>
      <c r="I23" s="13">
        <v>34</v>
      </c>
      <c r="J23" s="13">
        <v>23</v>
      </c>
      <c r="K23" s="13">
        <v>25</v>
      </c>
      <c r="L23" s="13">
        <v>52</v>
      </c>
      <c r="M23" s="13">
        <f t="shared" si="0"/>
        <v>305.36</v>
      </c>
      <c r="N23" s="13">
        <f t="shared" si="1"/>
        <v>103.82240000000002</v>
      </c>
    </row>
    <row r="24" spans="1:14">
      <c r="A24" s="30" t="s">
        <v>245</v>
      </c>
      <c r="B24" s="30">
        <v>45103</v>
      </c>
      <c r="C24" s="30">
        <v>8.6999999999999993</v>
      </c>
      <c r="D24" s="30">
        <v>10</v>
      </c>
      <c r="E24" s="30">
        <v>23</v>
      </c>
      <c r="F24" s="30">
        <v>9183</v>
      </c>
      <c r="G24" s="30">
        <v>11.7</v>
      </c>
      <c r="H24" s="13">
        <v>59</v>
      </c>
      <c r="I24" s="13">
        <v>59</v>
      </c>
      <c r="J24" s="13">
        <v>25</v>
      </c>
      <c r="K24" s="13">
        <v>59</v>
      </c>
      <c r="L24" s="13">
        <v>35</v>
      </c>
      <c r="M24" s="13">
        <f t="shared" si="0"/>
        <v>5417.9699999999993</v>
      </c>
      <c r="N24" s="13">
        <f t="shared" si="1"/>
        <v>3196.6022999999996</v>
      </c>
    </row>
    <row r="25" spans="1:14">
      <c r="A25" s="30" t="s">
        <v>244</v>
      </c>
      <c r="B25" s="30">
        <v>4239</v>
      </c>
      <c r="C25" s="30">
        <v>8.6</v>
      </c>
      <c r="D25" s="30">
        <v>45</v>
      </c>
      <c r="E25" s="30">
        <v>24</v>
      </c>
      <c r="F25" s="30">
        <v>617</v>
      </c>
      <c r="G25" s="30">
        <v>2.7</v>
      </c>
      <c r="H25" s="13">
        <v>71</v>
      </c>
      <c r="I25" s="13">
        <v>47</v>
      </c>
      <c r="J25" s="13">
        <v>32</v>
      </c>
      <c r="K25" s="13">
        <v>29</v>
      </c>
      <c r="L25" s="13">
        <v>41</v>
      </c>
      <c r="M25" s="13">
        <f t="shared" si="0"/>
        <v>438.07</v>
      </c>
      <c r="N25" s="13">
        <f t="shared" si="1"/>
        <v>205.8929</v>
      </c>
    </row>
    <row r="26" spans="1:14">
      <c r="A26" s="30" t="s">
        <v>243</v>
      </c>
      <c r="B26" s="30">
        <v>10996</v>
      </c>
      <c r="C26" s="30">
        <v>8.3000000000000007</v>
      </c>
      <c r="D26" s="30">
        <v>21</v>
      </c>
      <c r="E26" s="30">
        <v>25</v>
      </c>
      <c r="F26" s="30">
        <v>1337</v>
      </c>
      <c r="G26" s="30">
        <v>10.1</v>
      </c>
      <c r="H26" s="13">
        <v>100</v>
      </c>
      <c r="I26" s="13">
        <v>89</v>
      </c>
      <c r="J26" s="13">
        <v>37</v>
      </c>
      <c r="K26" s="13">
        <v>66</v>
      </c>
      <c r="L26" s="13">
        <v>40</v>
      </c>
      <c r="M26" s="13">
        <f t="shared" si="0"/>
        <v>1337</v>
      </c>
      <c r="N26" s="13">
        <f t="shared" si="1"/>
        <v>1189.93</v>
      </c>
    </row>
    <row r="27" spans="1:14">
      <c r="A27" s="30" t="s">
        <v>242</v>
      </c>
      <c r="B27" s="30">
        <v>6575</v>
      </c>
      <c r="C27" s="30">
        <v>8.1999999999999993</v>
      </c>
      <c r="D27" s="30">
        <v>39</v>
      </c>
      <c r="E27" s="30">
        <v>26</v>
      </c>
      <c r="F27" s="30">
        <v>1239</v>
      </c>
      <c r="G27" s="30">
        <v>7</v>
      </c>
      <c r="H27" s="13">
        <v>64</v>
      </c>
      <c r="I27" s="13">
        <v>55</v>
      </c>
      <c r="J27" s="13">
        <v>21</v>
      </c>
      <c r="K27" s="13">
        <v>52</v>
      </c>
      <c r="L27" s="13">
        <v>43</v>
      </c>
      <c r="M27" s="13">
        <f t="shared" si="0"/>
        <v>792.96</v>
      </c>
      <c r="N27" s="13">
        <f t="shared" si="1"/>
        <v>436.12800000000004</v>
      </c>
    </row>
    <row r="28" spans="1:14">
      <c r="A28" s="30" t="s">
        <v>241</v>
      </c>
      <c r="B28" s="30">
        <v>5605</v>
      </c>
      <c r="C28" s="30">
        <v>8.1</v>
      </c>
      <c r="D28" s="30">
        <v>40</v>
      </c>
      <c r="E28" s="30">
        <v>27</v>
      </c>
      <c r="F28" s="30">
        <v>595</v>
      </c>
      <c r="G28" s="30">
        <v>6.5</v>
      </c>
      <c r="H28" s="13">
        <v>39</v>
      </c>
      <c r="I28" s="13">
        <v>39</v>
      </c>
      <c r="J28" s="13">
        <v>44</v>
      </c>
      <c r="K28" s="13">
        <v>40</v>
      </c>
      <c r="L28" s="13">
        <v>59</v>
      </c>
      <c r="M28" s="13">
        <f t="shared" si="0"/>
        <v>232.05</v>
      </c>
      <c r="N28" s="13">
        <f t="shared" si="1"/>
        <v>90.499500000000012</v>
      </c>
    </row>
    <row r="29" spans="1:14">
      <c r="A29" s="30" t="s">
        <v>240</v>
      </c>
      <c r="B29" s="30">
        <v>979</v>
      </c>
      <c r="C29" s="30">
        <v>8</v>
      </c>
      <c r="D29" s="30">
        <v>2</v>
      </c>
      <c r="E29" s="30">
        <v>28</v>
      </c>
      <c r="F29" s="30">
        <v>356</v>
      </c>
      <c r="G29" s="30">
        <v>18.3</v>
      </c>
      <c r="H29" s="13">
        <v>73</v>
      </c>
      <c r="I29" s="13">
        <v>28</v>
      </c>
      <c r="J29" s="13">
        <v>15</v>
      </c>
      <c r="K29" s="13">
        <v>13</v>
      </c>
      <c r="L29" s="13">
        <v>18</v>
      </c>
      <c r="M29" s="13">
        <f t="shared" si="0"/>
        <v>259.88</v>
      </c>
      <c r="N29" s="13">
        <f t="shared" si="1"/>
        <v>72.766400000000004</v>
      </c>
    </row>
    <row r="30" spans="1:14">
      <c r="A30" s="30" t="s">
        <v>239</v>
      </c>
      <c r="B30" s="30">
        <v>1017</v>
      </c>
      <c r="C30" s="30">
        <v>7.9</v>
      </c>
      <c r="D30" s="30">
        <v>8</v>
      </c>
      <c r="E30" s="30">
        <v>29</v>
      </c>
      <c r="F30" s="30">
        <v>167</v>
      </c>
      <c r="G30" s="30">
        <v>13.3</v>
      </c>
      <c r="H30" s="13">
        <v>94</v>
      </c>
      <c r="I30" s="13">
        <v>76</v>
      </c>
      <c r="J30" s="13">
        <v>24</v>
      </c>
      <c r="K30" s="13">
        <v>51</v>
      </c>
      <c r="L30" s="13">
        <v>40</v>
      </c>
      <c r="M30" s="13">
        <f t="shared" si="0"/>
        <v>156.97999999999999</v>
      </c>
      <c r="N30" s="13">
        <f t="shared" si="1"/>
        <v>119.3048</v>
      </c>
    </row>
    <row r="31" spans="1:14">
      <c r="A31" s="30" t="s">
        <v>238</v>
      </c>
      <c r="B31" s="30">
        <v>26442</v>
      </c>
      <c r="C31" s="30">
        <v>7.9</v>
      </c>
      <c r="D31" s="30">
        <v>23</v>
      </c>
      <c r="E31" s="30">
        <v>29</v>
      </c>
      <c r="F31" s="30">
        <v>4272</v>
      </c>
      <c r="G31" s="30">
        <v>9.5</v>
      </c>
      <c r="H31" s="13">
        <v>59</v>
      </c>
      <c r="I31" s="13">
        <v>53</v>
      </c>
      <c r="J31" s="13">
        <v>30</v>
      </c>
      <c r="K31" s="13">
        <v>33</v>
      </c>
      <c r="L31" s="13">
        <v>56</v>
      </c>
      <c r="M31" s="13">
        <f t="shared" si="0"/>
        <v>2520.48</v>
      </c>
      <c r="N31" s="13">
        <f t="shared" si="1"/>
        <v>1335.8544000000002</v>
      </c>
    </row>
    <row r="32" spans="1:14">
      <c r="A32" s="30" t="s">
        <v>237</v>
      </c>
      <c r="B32" s="30">
        <v>4512</v>
      </c>
      <c r="C32" s="30">
        <v>7.9</v>
      </c>
      <c r="D32" s="30">
        <v>37</v>
      </c>
      <c r="E32" s="30">
        <v>29</v>
      </c>
      <c r="F32" s="30">
        <v>1200</v>
      </c>
      <c r="G32" s="30">
        <v>7.9</v>
      </c>
      <c r="H32" s="13">
        <v>71</v>
      </c>
      <c r="I32" s="13">
        <v>37</v>
      </c>
      <c r="J32" s="13">
        <v>14</v>
      </c>
      <c r="K32" s="13">
        <v>37</v>
      </c>
      <c r="L32" s="13">
        <v>33</v>
      </c>
      <c r="M32" s="13">
        <f t="shared" si="0"/>
        <v>852</v>
      </c>
      <c r="N32" s="13">
        <f t="shared" si="1"/>
        <v>315.24</v>
      </c>
    </row>
    <row r="33" spans="1:14">
      <c r="A33" s="30" t="s">
        <v>236</v>
      </c>
      <c r="B33" s="30">
        <v>2423</v>
      </c>
      <c r="C33" s="30">
        <v>7.6</v>
      </c>
      <c r="D33" s="30">
        <v>19</v>
      </c>
      <c r="E33" s="30">
        <v>29</v>
      </c>
      <c r="F33" s="30">
        <v>729</v>
      </c>
      <c r="G33" s="30">
        <v>10.3</v>
      </c>
      <c r="H33" s="13">
        <v>64</v>
      </c>
      <c r="I33" s="13">
        <v>26</v>
      </c>
      <c r="J33" s="13">
        <v>62</v>
      </c>
      <c r="K33" s="13">
        <v>22</v>
      </c>
      <c r="L33" s="13">
        <v>41</v>
      </c>
      <c r="M33" s="13">
        <f t="shared" si="0"/>
        <v>466.56</v>
      </c>
      <c r="N33" s="13">
        <f t="shared" si="1"/>
        <v>121.3056</v>
      </c>
    </row>
    <row r="34" spans="1:14">
      <c r="A34" s="30" t="s">
        <v>235</v>
      </c>
      <c r="B34" s="30">
        <v>18597</v>
      </c>
      <c r="C34" s="30">
        <v>7.3</v>
      </c>
      <c r="D34" s="30">
        <v>26</v>
      </c>
      <c r="E34" s="30">
        <v>33</v>
      </c>
      <c r="F34" s="30">
        <v>3506</v>
      </c>
      <c r="G34" s="30">
        <v>9.1999999999999993</v>
      </c>
      <c r="H34" s="13">
        <v>66</v>
      </c>
      <c r="I34" s="13">
        <v>59</v>
      </c>
      <c r="J34" s="13">
        <v>17</v>
      </c>
      <c r="K34" s="13">
        <v>56</v>
      </c>
      <c r="L34" s="13">
        <v>33</v>
      </c>
      <c r="M34" s="13">
        <f t="shared" si="0"/>
        <v>2313.96</v>
      </c>
      <c r="N34" s="13">
        <f t="shared" si="1"/>
        <v>1365.2364</v>
      </c>
    </row>
    <row r="35" spans="1:14">
      <c r="A35" s="30" t="s">
        <v>234</v>
      </c>
      <c r="B35" s="30">
        <v>14530</v>
      </c>
      <c r="C35" s="30">
        <v>7.3</v>
      </c>
      <c r="D35" s="30">
        <v>37</v>
      </c>
      <c r="E35" s="30">
        <v>33</v>
      </c>
      <c r="F35" s="30">
        <v>3142</v>
      </c>
      <c r="G35" s="30">
        <v>7.9</v>
      </c>
      <c r="H35" s="13">
        <v>73</v>
      </c>
      <c r="I35" s="13">
        <v>57</v>
      </c>
      <c r="J35" s="13">
        <v>35</v>
      </c>
      <c r="K35" s="13">
        <v>52</v>
      </c>
      <c r="L35" s="13">
        <v>40</v>
      </c>
      <c r="M35" s="13">
        <f t="shared" si="0"/>
        <v>2293.66</v>
      </c>
      <c r="N35" s="13">
        <f t="shared" si="1"/>
        <v>1307.3861999999999</v>
      </c>
    </row>
    <row r="36" spans="1:14">
      <c r="A36" s="30" t="s">
        <v>233</v>
      </c>
      <c r="B36" s="30">
        <v>966</v>
      </c>
      <c r="C36" s="30">
        <v>7</v>
      </c>
      <c r="D36" s="30">
        <v>31</v>
      </c>
      <c r="E36" s="30">
        <v>35</v>
      </c>
      <c r="F36" s="30">
        <v>697</v>
      </c>
      <c r="G36" s="30">
        <v>8.3000000000000007</v>
      </c>
      <c r="H36" s="13">
        <v>16</v>
      </c>
      <c r="I36" s="13">
        <v>11</v>
      </c>
      <c r="J36" s="13">
        <v>7</v>
      </c>
      <c r="K36" s="13">
        <v>8</v>
      </c>
      <c r="L36" s="13">
        <v>40</v>
      </c>
      <c r="M36" s="13">
        <f t="shared" si="0"/>
        <v>111.52</v>
      </c>
      <c r="N36" s="13">
        <f t="shared" si="1"/>
        <v>12.267199999999999</v>
      </c>
    </row>
    <row r="37" spans="1:14">
      <c r="A37" s="30" t="s">
        <v>232</v>
      </c>
      <c r="B37" s="30">
        <v>5197</v>
      </c>
      <c r="C37" s="30">
        <v>7</v>
      </c>
      <c r="D37" s="30">
        <v>42</v>
      </c>
      <c r="E37" s="30">
        <v>35</v>
      </c>
      <c r="F37" s="30">
        <v>558</v>
      </c>
      <c r="G37" s="30">
        <v>6</v>
      </c>
      <c r="H37" s="13">
        <v>42</v>
      </c>
      <c r="I37" s="13">
        <v>42</v>
      </c>
      <c r="J37" s="13">
        <v>55</v>
      </c>
      <c r="K37" s="13">
        <v>42</v>
      </c>
      <c r="L37" s="13">
        <v>50</v>
      </c>
      <c r="M37" s="13">
        <f t="shared" si="0"/>
        <v>234.35999999999999</v>
      </c>
      <c r="N37" s="13">
        <f t="shared" si="1"/>
        <v>98.43119999999999</v>
      </c>
    </row>
    <row r="38" spans="1:14">
      <c r="A38" s="30" t="s">
        <v>231</v>
      </c>
      <c r="B38" s="30">
        <v>7005</v>
      </c>
      <c r="C38" s="30">
        <v>6.9</v>
      </c>
      <c r="D38" s="30">
        <v>25</v>
      </c>
      <c r="E38" s="30">
        <v>37</v>
      </c>
      <c r="F38" s="30">
        <v>1351</v>
      </c>
      <c r="G38" s="30">
        <v>9.3000000000000007</v>
      </c>
      <c r="H38" s="13">
        <v>46</v>
      </c>
      <c r="I38" s="13">
        <v>31</v>
      </c>
      <c r="J38" s="13">
        <v>14</v>
      </c>
      <c r="K38" s="13">
        <v>25</v>
      </c>
      <c r="L38" s="13">
        <v>44</v>
      </c>
      <c r="M38" s="13">
        <f t="shared" si="0"/>
        <v>621.46</v>
      </c>
      <c r="N38" s="13">
        <f t="shared" si="1"/>
        <v>192.65260000000001</v>
      </c>
    </row>
    <row r="39" spans="1:14">
      <c r="A39" s="30" t="s">
        <v>230</v>
      </c>
      <c r="B39" s="30">
        <v>12545</v>
      </c>
      <c r="C39" s="30">
        <v>6.7</v>
      </c>
      <c r="D39" s="30">
        <v>28</v>
      </c>
      <c r="E39" s="30">
        <v>38</v>
      </c>
      <c r="F39" s="30">
        <v>1755</v>
      </c>
      <c r="G39" s="30">
        <v>8.6999999999999993</v>
      </c>
      <c r="H39" s="13">
        <v>73</v>
      </c>
      <c r="I39" s="13">
        <v>59</v>
      </c>
      <c r="J39" s="13">
        <v>22</v>
      </c>
      <c r="K39" s="13">
        <v>56</v>
      </c>
      <c r="L39" s="13">
        <v>29</v>
      </c>
      <c r="M39" s="13">
        <f t="shared" si="0"/>
        <v>1281.1499999999999</v>
      </c>
      <c r="N39" s="13">
        <f t="shared" si="1"/>
        <v>755.87849999999992</v>
      </c>
    </row>
    <row r="40" spans="1:14">
      <c r="A40" s="30" t="s">
        <v>229</v>
      </c>
      <c r="B40" s="30">
        <v>6248</v>
      </c>
      <c r="C40" s="30">
        <v>6.5</v>
      </c>
      <c r="D40" s="30">
        <v>5</v>
      </c>
      <c r="E40" s="30">
        <v>39</v>
      </c>
      <c r="F40" s="30">
        <v>1892</v>
      </c>
      <c r="G40" s="30">
        <v>13.7</v>
      </c>
      <c r="H40" s="13">
        <v>59</v>
      </c>
      <c r="I40" s="13">
        <v>26</v>
      </c>
      <c r="J40" s="13">
        <v>7</v>
      </c>
      <c r="K40" s="13">
        <v>17</v>
      </c>
      <c r="L40" s="13">
        <v>23</v>
      </c>
      <c r="M40" s="13">
        <f t="shared" si="0"/>
        <v>1116.28</v>
      </c>
      <c r="N40" s="13">
        <f t="shared" si="1"/>
        <v>290.2328</v>
      </c>
    </row>
    <row r="41" spans="1:14">
      <c r="A41" s="30" t="s">
        <v>228</v>
      </c>
      <c r="B41" s="30">
        <v>18999</v>
      </c>
      <c r="C41" s="30">
        <v>6</v>
      </c>
      <c r="D41" s="30">
        <v>33</v>
      </c>
      <c r="E41" s="30">
        <v>40</v>
      </c>
      <c r="F41" s="30">
        <v>1923</v>
      </c>
      <c r="G41" s="30">
        <v>8.1</v>
      </c>
      <c r="H41" s="13">
        <v>92</v>
      </c>
      <c r="I41" s="13">
        <v>70</v>
      </c>
      <c r="J41" s="13">
        <v>52</v>
      </c>
      <c r="K41" s="13">
        <v>75</v>
      </c>
      <c r="L41" s="13">
        <v>59</v>
      </c>
      <c r="M41" s="13">
        <f t="shared" si="0"/>
        <v>1769.16</v>
      </c>
      <c r="N41" s="13">
        <f t="shared" si="1"/>
        <v>1238.412</v>
      </c>
    </row>
    <row r="42" spans="1:14">
      <c r="A42" s="30" t="s">
        <v>227</v>
      </c>
      <c r="B42" s="30">
        <v>9905</v>
      </c>
      <c r="C42" s="30">
        <v>6</v>
      </c>
      <c r="D42" s="30">
        <v>41</v>
      </c>
      <c r="E42" s="30">
        <v>40</v>
      </c>
      <c r="F42" s="30">
        <v>852</v>
      </c>
      <c r="G42" s="30">
        <v>6.1</v>
      </c>
      <c r="H42" s="13">
        <v>70</v>
      </c>
      <c r="I42" s="13">
        <v>60</v>
      </c>
      <c r="J42" s="13">
        <v>49</v>
      </c>
      <c r="K42" s="13">
        <v>58</v>
      </c>
      <c r="L42" s="13">
        <v>73</v>
      </c>
      <c r="M42" s="13">
        <f t="shared" si="0"/>
        <v>596.4</v>
      </c>
      <c r="N42" s="13">
        <f t="shared" si="1"/>
        <v>357.84</v>
      </c>
    </row>
    <row r="43" spans="1:14">
      <c r="A43" s="30" t="s">
        <v>226</v>
      </c>
      <c r="B43" s="30">
        <v>16579</v>
      </c>
      <c r="C43" s="30">
        <v>5.9</v>
      </c>
      <c r="D43" s="30">
        <v>15</v>
      </c>
      <c r="E43" s="30">
        <v>42</v>
      </c>
      <c r="F43" s="30">
        <v>1554</v>
      </c>
      <c r="G43" s="30">
        <v>11</v>
      </c>
      <c r="H43" s="13">
        <v>85</v>
      </c>
      <c r="I43" s="13">
        <v>34</v>
      </c>
      <c r="J43" s="13">
        <v>30</v>
      </c>
      <c r="K43" s="13">
        <v>38</v>
      </c>
      <c r="L43" s="13">
        <v>30</v>
      </c>
      <c r="M43" s="13">
        <f t="shared" si="0"/>
        <v>1320.8999999999999</v>
      </c>
      <c r="N43" s="13">
        <f t="shared" si="1"/>
        <v>449.10599999999999</v>
      </c>
    </row>
    <row r="44" spans="1:14">
      <c r="A44" s="30" t="s">
        <v>225</v>
      </c>
      <c r="B44" s="30">
        <v>4251</v>
      </c>
      <c r="C44" s="30">
        <v>5</v>
      </c>
      <c r="D44" s="30">
        <v>18</v>
      </c>
      <c r="E44" s="30">
        <v>43</v>
      </c>
      <c r="F44" s="30">
        <v>693</v>
      </c>
      <c r="G44" s="30">
        <v>10.4</v>
      </c>
      <c r="H44" s="13">
        <v>100</v>
      </c>
      <c r="I44" s="13">
        <v>73</v>
      </c>
      <c r="J44" s="13">
        <v>53</v>
      </c>
      <c r="K44" s="13">
        <v>81</v>
      </c>
      <c r="L44" s="13">
        <v>52</v>
      </c>
      <c r="M44" s="13">
        <f t="shared" si="0"/>
        <v>693</v>
      </c>
      <c r="N44" s="13">
        <f t="shared" si="1"/>
        <v>505.89</v>
      </c>
    </row>
    <row r="45" spans="1:14">
      <c r="A45" s="30" t="s">
        <v>224</v>
      </c>
      <c r="B45" s="30">
        <v>16970</v>
      </c>
      <c r="C45" s="30">
        <v>5</v>
      </c>
      <c r="D45" s="30">
        <v>21</v>
      </c>
      <c r="E45" s="30">
        <v>44</v>
      </c>
      <c r="F45" s="30">
        <v>1947</v>
      </c>
      <c r="G45" s="30">
        <v>10.1</v>
      </c>
      <c r="H45" s="13">
        <v>96</v>
      </c>
      <c r="I45" s="13">
        <v>100</v>
      </c>
      <c r="J45" s="13">
        <v>22</v>
      </c>
      <c r="K45" s="13">
        <v>43</v>
      </c>
      <c r="L45" s="13">
        <v>41</v>
      </c>
      <c r="M45" s="13">
        <f t="shared" si="0"/>
        <v>1869.12</v>
      </c>
      <c r="N45" s="13">
        <f t="shared" si="1"/>
        <v>1869.12</v>
      </c>
    </row>
    <row r="46" spans="1:14">
      <c r="A46" s="30" t="s">
        <v>223</v>
      </c>
      <c r="B46" s="30">
        <v>361</v>
      </c>
      <c r="C46" s="30">
        <v>3</v>
      </c>
      <c r="D46" s="30">
        <v>31</v>
      </c>
      <c r="E46" s="30">
        <v>45</v>
      </c>
      <c r="F46" s="30">
        <v>144</v>
      </c>
      <c r="G46" s="30">
        <v>8.3000000000000007</v>
      </c>
      <c r="H46" s="13">
        <v>94</v>
      </c>
      <c r="I46" s="13">
        <v>91</v>
      </c>
      <c r="J46" s="13">
        <v>26</v>
      </c>
      <c r="K46" s="13">
        <v>73</v>
      </c>
      <c r="L46" s="13">
        <v>37</v>
      </c>
      <c r="M46" s="13">
        <f t="shared" si="0"/>
        <v>135.35999999999999</v>
      </c>
      <c r="N46" s="13">
        <f t="shared" si="1"/>
        <v>123.17759999999998</v>
      </c>
    </row>
    <row r="47" spans="1:14">
      <c r="A47" s="13" t="s">
        <v>222</v>
      </c>
      <c r="B47" s="13">
        <v>109</v>
      </c>
      <c r="C47" s="13">
        <v>0</v>
      </c>
      <c r="D47" s="13">
        <v>46</v>
      </c>
      <c r="E47" s="13">
        <v>46</v>
      </c>
      <c r="F47" s="13">
        <v>517</v>
      </c>
      <c r="G47" s="13">
        <v>0</v>
      </c>
      <c r="H47" s="13">
        <v>4</v>
      </c>
      <c r="I47" s="13">
        <v>2</v>
      </c>
      <c r="J47" s="13">
        <v>1</v>
      </c>
      <c r="K47" s="13">
        <v>0</v>
      </c>
      <c r="L47" s="13">
        <v>39</v>
      </c>
      <c r="M47" s="13">
        <f t="shared" si="0"/>
        <v>20.68</v>
      </c>
      <c r="N47" s="13">
        <f t="shared" si="1"/>
        <v>0.41360000000000002</v>
      </c>
    </row>
    <row r="48" spans="1:14">
      <c r="A48" s="13" t="s">
        <v>221</v>
      </c>
      <c r="B48" s="13">
        <v>159</v>
      </c>
      <c r="C48" s="13">
        <v>0</v>
      </c>
      <c r="D48" s="13">
        <v>46</v>
      </c>
      <c r="E48" s="13">
        <v>46</v>
      </c>
      <c r="F48" s="13">
        <v>53</v>
      </c>
      <c r="G48" s="13">
        <v>0</v>
      </c>
      <c r="H48" s="13">
        <v>21</v>
      </c>
      <c r="I48" s="13">
        <v>13</v>
      </c>
      <c r="J48" s="13">
        <v>6</v>
      </c>
      <c r="K48" s="13">
        <v>4</v>
      </c>
      <c r="L48" s="13">
        <v>44</v>
      </c>
      <c r="M48" s="13">
        <f t="shared" si="0"/>
        <v>11.129999999999999</v>
      </c>
      <c r="N48" s="13">
        <f t="shared" si="1"/>
        <v>1.4468999999999999</v>
      </c>
    </row>
    <row r="50" spans="1:14">
      <c r="A50" s="13" t="s">
        <v>220</v>
      </c>
      <c r="F50" s="23">
        <f>SUM(F2:F48)</f>
        <v>88498</v>
      </c>
      <c r="G50" s="24">
        <v>15</v>
      </c>
      <c r="H50" s="23"/>
      <c r="I50" s="23"/>
      <c r="J50" s="23"/>
      <c r="K50" s="23"/>
      <c r="L50" s="23"/>
      <c r="M50" s="23">
        <f>SUM(M2:M48)</f>
        <v>67308.190000000017</v>
      </c>
      <c r="N50" s="23">
        <f>SUM(N2:N48)</f>
        <v>47462.4067</v>
      </c>
    </row>
    <row r="51" spans="1:14">
      <c r="F51" s="23"/>
      <c r="G51" s="24"/>
      <c r="H51" s="23"/>
      <c r="I51" s="23"/>
      <c r="J51" s="23"/>
      <c r="K51" s="23"/>
      <c r="L51" s="23"/>
      <c r="M51" s="23"/>
      <c r="N51" s="23"/>
    </row>
    <row r="52" spans="1:14">
      <c r="F52" s="23"/>
      <c r="G52" s="24"/>
      <c r="H52" s="23"/>
      <c r="I52" s="23"/>
      <c r="J52" s="23"/>
      <c r="K52" s="23"/>
      <c r="L52" s="23"/>
      <c r="M52" s="23"/>
      <c r="N52" s="23"/>
    </row>
    <row r="53" spans="1:14">
      <c r="F53" s="23"/>
      <c r="G53" s="24"/>
      <c r="H53" s="23"/>
      <c r="I53" s="23"/>
      <c r="J53" s="23"/>
      <c r="K53" s="23"/>
      <c r="L53" s="23"/>
      <c r="M53" s="23"/>
      <c r="N53" s="23"/>
    </row>
    <row r="54" spans="1:14">
      <c r="F54" s="23"/>
      <c r="G54" s="24"/>
      <c r="H54" s="23"/>
      <c r="I54" s="23"/>
      <c r="J54" s="23"/>
      <c r="K54" s="23"/>
      <c r="L54" s="23"/>
      <c r="M54" s="23"/>
      <c r="N54" s="23"/>
    </row>
    <row r="55" spans="1:14">
      <c r="F55" s="23"/>
      <c r="G55" s="24"/>
      <c r="H55" s="23"/>
      <c r="I55" s="23"/>
      <c r="J55" s="23"/>
      <c r="K55" s="23"/>
      <c r="L55" s="23"/>
      <c r="M55" s="23"/>
      <c r="N55" s="23"/>
    </row>
    <row r="56" spans="1:14">
      <c r="F56" s="23"/>
      <c r="G56" s="24"/>
      <c r="H56" s="23"/>
      <c r="I56" s="23"/>
      <c r="J56" s="23"/>
      <c r="K56" s="23"/>
      <c r="L56" s="23"/>
      <c r="M56" s="23"/>
      <c r="N56" s="23"/>
    </row>
    <row r="57" spans="1:14">
      <c r="A57" s="22" t="s">
        <v>160</v>
      </c>
    </row>
    <row r="58" spans="1:14">
      <c r="A58" s="21" t="s">
        <v>219</v>
      </c>
    </row>
    <row r="59" spans="1:14">
      <c r="A59" s="21" t="s">
        <v>218</v>
      </c>
    </row>
    <row r="60" spans="1:14">
      <c r="A60" s="21" t="s">
        <v>158</v>
      </c>
    </row>
    <row r="61" spans="1:14">
      <c r="A61" s="20" t="s">
        <v>217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2" sqref="A2:XFD3"/>
    </sheetView>
  </sheetViews>
  <sheetFormatPr defaultRowHeight="15"/>
  <cols>
    <col min="1" max="1" width="21.7109375" customWidth="1"/>
    <col min="2" max="2" width="19" customWidth="1"/>
    <col min="3" max="3" width="18" customWidth="1"/>
  </cols>
  <sheetData>
    <row r="1" spans="1:5">
      <c r="A1" s="1" t="s">
        <v>61</v>
      </c>
    </row>
    <row r="2" spans="1:5" ht="29.25" customHeight="1">
      <c r="B2" s="4" t="s">
        <v>60</v>
      </c>
      <c r="C2" s="4" t="s">
        <v>55</v>
      </c>
      <c r="D2" s="4" t="s">
        <v>56</v>
      </c>
    </row>
    <row r="3" spans="1:5">
      <c r="A3" t="s">
        <v>58</v>
      </c>
      <c r="B3">
        <v>71.7</v>
      </c>
      <c r="C3">
        <v>49.3</v>
      </c>
      <c r="D3">
        <v>70.7</v>
      </c>
      <c r="E3" t="s">
        <v>1</v>
      </c>
    </row>
    <row r="4" spans="1:5">
      <c r="A4" t="s">
        <v>59</v>
      </c>
      <c r="B4">
        <v>87.3</v>
      </c>
      <c r="C4">
        <v>70.5</v>
      </c>
      <c r="D4">
        <v>86.5</v>
      </c>
      <c r="E4" t="s">
        <v>1</v>
      </c>
    </row>
    <row r="5" spans="1:5">
      <c r="A5" t="s">
        <v>5</v>
      </c>
      <c r="B5">
        <v>79.5</v>
      </c>
      <c r="C5">
        <v>59.9</v>
      </c>
      <c r="D5">
        <v>78.599999999999994</v>
      </c>
      <c r="E5" t="s">
        <v>1</v>
      </c>
    </row>
    <row r="8" spans="1:5">
      <c r="A8" s="1" t="s">
        <v>280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A2" sqref="A2:XFD2"/>
    </sheetView>
  </sheetViews>
  <sheetFormatPr defaultRowHeight="15"/>
  <cols>
    <col min="1" max="1" width="36.140625" customWidth="1"/>
    <col min="2" max="2" width="13.7109375" customWidth="1"/>
  </cols>
  <sheetData>
    <row r="1" spans="1:3">
      <c r="A1" s="1" t="s">
        <v>68</v>
      </c>
    </row>
    <row r="2" spans="1:3">
      <c r="B2" s="5" t="s">
        <v>19</v>
      </c>
    </row>
    <row r="3" spans="1:3">
      <c r="A3" t="s">
        <v>62</v>
      </c>
      <c r="B3" s="6">
        <v>76.8</v>
      </c>
      <c r="C3" t="s">
        <v>1</v>
      </c>
    </row>
    <row r="4" spans="1:3">
      <c r="A4" t="s">
        <v>63</v>
      </c>
      <c r="B4" s="6">
        <v>76.5</v>
      </c>
      <c r="C4" t="s">
        <v>1</v>
      </c>
    </row>
    <row r="5" spans="1:3">
      <c r="A5" t="s">
        <v>64</v>
      </c>
      <c r="B5" s="6">
        <v>90.1</v>
      </c>
      <c r="C5" t="s">
        <v>1</v>
      </c>
    </row>
    <row r="6" spans="1:3">
      <c r="A6" t="s">
        <v>65</v>
      </c>
      <c r="B6" s="6"/>
      <c r="C6" t="s">
        <v>1</v>
      </c>
    </row>
    <row r="7" spans="1:3">
      <c r="A7" t="s">
        <v>66</v>
      </c>
      <c r="B7" s="6">
        <v>47.2</v>
      </c>
      <c r="C7" t="s">
        <v>1</v>
      </c>
    </row>
    <row r="8" spans="1:3">
      <c r="A8" t="s">
        <v>67</v>
      </c>
      <c r="B8" s="6">
        <v>75.400000000000006</v>
      </c>
      <c r="C8" t="s">
        <v>1</v>
      </c>
    </row>
    <row r="9" spans="1:3">
      <c r="A9" s="1" t="s">
        <v>5</v>
      </c>
      <c r="B9" s="5">
        <v>73.2</v>
      </c>
      <c r="C9" s="1" t="s">
        <v>1</v>
      </c>
    </row>
    <row r="12" spans="1:3">
      <c r="A12" s="1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2" sqref="A2:XFD2"/>
    </sheetView>
  </sheetViews>
  <sheetFormatPr defaultRowHeight="15"/>
  <cols>
    <col min="1" max="1" width="28.140625" customWidth="1"/>
    <col min="2" max="2" width="17.85546875" customWidth="1"/>
    <col min="3" max="3" width="20.85546875" customWidth="1"/>
    <col min="4" max="4" width="18.5703125" customWidth="1"/>
  </cols>
  <sheetData>
    <row r="1" spans="1:5">
      <c r="A1" s="1" t="s">
        <v>61</v>
      </c>
    </row>
    <row r="2" spans="1:5">
      <c r="B2" s="1" t="s">
        <v>69</v>
      </c>
      <c r="C2" s="1" t="s">
        <v>70</v>
      </c>
      <c r="D2" s="1" t="s">
        <v>71</v>
      </c>
    </row>
    <row r="3" spans="1:5">
      <c r="A3" t="s">
        <v>58</v>
      </c>
      <c r="B3">
        <v>71.7</v>
      </c>
      <c r="C3">
        <v>49.3</v>
      </c>
      <c r="D3">
        <v>70.7</v>
      </c>
      <c r="E3" t="s">
        <v>1</v>
      </c>
    </row>
    <row r="4" spans="1:5">
      <c r="A4" t="s">
        <v>59</v>
      </c>
      <c r="B4">
        <v>87.3</v>
      </c>
      <c r="C4">
        <v>70.5</v>
      </c>
      <c r="D4">
        <v>86.5</v>
      </c>
      <c r="E4" t="s">
        <v>1</v>
      </c>
    </row>
    <row r="5" spans="1:5">
      <c r="A5" s="1" t="s">
        <v>5</v>
      </c>
      <c r="B5" s="1">
        <v>79.5</v>
      </c>
      <c r="C5" s="1">
        <v>59.9</v>
      </c>
      <c r="D5" s="1">
        <v>78.599999999999994</v>
      </c>
      <c r="E5" s="1" t="s">
        <v>1</v>
      </c>
    </row>
    <row r="8" spans="1:5">
      <c r="A8" s="1" t="s">
        <v>280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A12" sqref="A12"/>
    </sheetView>
  </sheetViews>
  <sheetFormatPr defaultRowHeight="15"/>
  <cols>
    <col min="1" max="1" width="38" customWidth="1"/>
  </cols>
  <sheetData>
    <row r="1" spans="1:3">
      <c r="A1" s="1" t="s">
        <v>68</v>
      </c>
    </row>
    <row r="2" spans="1:3">
      <c r="B2" s="1" t="s">
        <v>19</v>
      </c>
    </row>
    <row r="3" spans="1:3">
      <c r="A3" t="s">
        <v>62</v>
      </c>
      <c r="B3">
        <v>76.8</v>
      </c>
      <c r="C3" t="s">
        <v>1</v>
      </c>
    </row>
    <row r="4" spans="1:3">
      <c r="A4" t="s">
        <v>63</v>
      </c>
      <c r="B4">
        <v>76.5</v>
      </c>
      <c r="C4" t="s">
        <v>1</v>
      </c>
    </row>
    <row r="5" spans="1:3">
      <c r="A5" t="s">
        <v>64</v>
      </c>
      <c r="B5">
        <v>90.1</v>
      </c>
      <c r="C5" t="s">
        <v>1</v>
      </c>
    </row>
    <row r="6" spans="1:3">
      <c r="A6" t="s">
        <v>65</v>
      </c>
      <c r="C6" t="s">
        <v>1</v>
      </c>
    </row>
    <row r="7" spans="1:3">
      <c r="A7" t="s">
        <v>66</v>
      </c>
      <c r="B7">
        <v>47.2</v>
      </c>
      <c r="C7" t="s">
        <v>1</v>
      </c>
    </row>
    <row r="8" spans="1:3">
      <c r="A8" t="s">
        <v>67</v>
      </c>
      <c r="B8">
        <v>75.400000000000006</v>
      </c>
      <c r="C8" t="s">
        <v>1</v>
      </c>
    </row>
    <row r="9" spans="1:3">
      <c r="A9" s="1" t="s">
        <v>5</v>
      </c>
      <c r="B9" s="1">
        <v>73.2</v>
      </c>
      <c r="C9" s="1" t="s">
        <v>1</v>
      </c>
    </row>
    <row r="12" spans="1:3">
      <c r="A12" s="1" t="s">
        <v>280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A11" sqref="A11"/>
    </sheetView>
  </sheetViews>
  <sheetFormatPr defaultRowHeight="15"/>
  <cols>
    <col min="1" max="1" width="26.42578125" customWidth="1"/>
  </cols>
  <sheetData>
    <row r="1" spans="1:9">
      <c r="A1" s="1" t="s">
        <v>72</v>
      </c>
    </row>
    <row r="2" spans="1:9">
      <c r="A2" s="1" t="s">
        <v>73</v>
      </c>
    </row>
    <row r="3" spans="1:9">
      <c r="B3" s="1">
        <v>2008</v>
      </c>
      <c r="C3" s="1">
        <v>2009</v>
      </c>
      <c r="D3" s="1">
        <v>2010</v>
      </c>
      <c r="E3" s="1">
        <v>2011</v>
      </c>
      <c r="F3" s="1">
        <v>2012</v>
      </c>
      <c r="G3" s="1" t="s">
        <v>78</v>
      </c>
      <c r="H3" s="1" t="s">
        <v>56</v>
      </c>
    </row>
    <row r="4" spans="1:9">
      <c r="A4" t="s">
        <v>74</v>
      </c>
      <c r="B4">
        <v>89.2</v>
      </c>
      <c r="C4">
        <v>94.5</v>
      </c>
      <c r="D4">
        <v>91.9</v>
      </c>
      <c r="E4">
        <v>94.4</v>
      </c>
      <c r="F4">
        <v>94.4</v>
      </c>
      <c r="G4">
        <v>69.599999999999994</v>
      </c>
      <c r="H4">
        <v>93.1</v>
      </c>
      <c r="I4" t="s">
        <v>1</v>
      </c>
    </row>
    <row r="5" spans="1:9">
      <c r="A5" t="s">
        <v>75</v>
      </c>
      <c r="B5">
        <v>2.1</v>
      </c>
      <c r="C5">
        <v>1.7</v>
      </c>
      <c r="D5">
        <v>1.8</v>
      </c>
      <c r="E5">
        <v>1.6</v>
      </c>
      <c r="F5">
        <v>1.3</v>
      </c>
      <c r="G5" t="s">
        <v>4</v>
      </c>
      <c r="H5">
        <v>1.6</v>
      </c>
      <c r="I5" t="s">
        <v>1</v>
      </c>
    </row>
    <row r="6" spans="1:9">
      <c r="A6" t="s">
        <v>76</v>
      </c>
      <c r="B6">
        <v>8.6999999999999993</v>
      </c>
      <c r="C6">
        <v>3.9</v>
      </c>
      <c r="D6">
        <v>6.4</v>
      </c>
      <c r="E6">
        <v>4</v>
      </c>
      <c r="F6">
        <v>4.4000000000000004</v>
      </c>
      <c r="G6" t="s">
        <v>4</v>
      </c>
      <c r="H6">
        <v>5.3</v>
      </c>
      <c r="I6" t="s">
        <v>1</v>
      </c>
    </row>
    <row r="8" spans="1:9">
      <c r="A8" t="s">
        <v>77</v>
      </c>
    </row>
    <row r="11" spans="1:9">
      <c r="A11" s="1" t="s">
        <v>280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A9" sqref="A9"/>
    </sheetView>
  </sheetViews>
  <sheetFormatPr defaultRowHeight="15"/>
  <cols>
    <col min="1" max="1" width="29.140625" customWidth="1"/>
    <col min="2" max="2" width="17.5703125" customWidth="1"/>
  </cols>
  <sheetData>
    <row r="1" spans="1:3">
      <c r="A1" s="1" t="s">
        <v>79</v>
      </c>
    </row>
    <row r="2" spans="1:3">
      <c r="A2" s="1"/>
    </row>
    <row r="3" spans="1:3">
      <c r="A3" s="1"/>
    </row>
    <row r="4" spans="1:3">
      <c r="B4" t="s">
        <v>81</v>
      </c>
    </row>
    <row r="5" spans="1:3">
      <c r="A5" t="s">
        <v>74</v>
      </c>
      <c r="B5">
        <v>55.1</v>
      </c>
      <c r="C5" t="s">
        <v>1</v>
      </c>
    </row>
    <row r="6" spans="1:3">
      <c r="A6" t="s">
        <v>80</v>
      </c>
      <c r="B6">
        <v>44.9</v>
      </c>
      <c r="C6" t="s">
        <v>1</v>
      </c>
    </row>
    <row r="9" spans="1:3">
      <c r="A9" s="1" t="s">
        <v>280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G22" sqref="G22"/>
    </sheetView>
  </sheetViews>
  <sheetFormatPr defaultRowHeight="15"/>
  <cols>
    <col min="1" max="1" width="37.42578125" customWidth="1"/>
    <col min="2" max="2" width="16.7109375" customWidth="1"/>
  </cols>
  <sheetData>
    <row r="1" spans="1:3">
      <c r="A1" s="1" t="s">
        <v>87</v>
      </c>
    </row>
    <row r="2" spans="1:3">
      <c r="A2" s="1" t="s">
        <v>88</v>
      </c>
    </row>
    <row r="5" spans="1:3">
      <c r="B5" t="s">
        <v>86</v>
      </c>
    </row>
    <row r="6" spans="1:3" ht="30">
      <c r="A6" s="7" t="s">
        <v>82</v>
      </c>
      <c r="B6">
        <v>38</v>
      </c>
      <c r="C6" t="s">
        <v>1</v>
      </c>
    </row>
    <row r="7" spans="1:3" ht="30">
      <c r="A7" s="7" t="s">
        <v>83</v>
      </c>
      <c r="B7">
        <v>45.7</v>
      </c>
      <c r="C7" t="s">
        <v>1</v>
      </c>
    </row>
    <row r="8" spans="1:3" ht="30">
      <c r="A8" s="7" t="s">
        <v>84</v>
      </c>
      <c r="B8">
        <v>16.3</v>
      </c>
      <c r="C8" t="s">
        <v>1</v>
      </c>
    </row>
    <row r="9" spans="1:3">
      <c r="A9" s="7" t="s">
        <v>5</v>
      </c>
      <c r="B9">
        <v>100</v>
      </c>
      <c r="C9" t="s">
        <v>1</v>
      </c>
    </row>
    <row r="11" spans="1:3">
      <c r="A11" s="1" t="s">
        <v>280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A12" sqref="A12"/>
    </sheetView>
  </sheetViews>
  <sheetFormatPr defaultRowHeight="15"/>
  <cols>
    <col min="1" max="1" width="31.140625" customWidth="1"/>
  </cols>
  <sheetData>
    <row r="1" spans="1:3">
      <c r="A1" s="2" t="s">
        <v>89</v>
      </c>
    </row>
    <row r="2" spans="1:3">
      <c r="A2" s="2" t="s">
        <v>90</v>
      </c>
    </row>
    <row r="5" spans="1:3">
      <c r="B5" s="1" t="s">
        <v>95</v>
      </c>
    </row>
    <row r="6" spans="1:3" ht="30">
      <c r="A6" s="7" t="s">
        <v>91</v>
      </c>
      <c r="B6">
        <v>71.2</v>
      </c>
      <c r="C6" t="s">
        <v>1</v>
      </c>
    </row>
    <row r="7" spans="1:3">
      <c r="A7" s="7" t="s">
        <v>92</v>
      </c>
      <c r="B7">
        <v>67.099999999999994</v>
      </c>
      <c r="C7" t="s">
        <v>1</v>
      </c>
    </row>
    <row r="8" spans="1:3" ht="45">
      <c r="A8" s="7" t="s">
        <v>93</v>
      </c>
      <c r="B8" t="s">
        <v>94</v>
      </c>
      <c r="C8" t="s">
        <v>1</v>
      </c>
    </row>
    <row r="9" spans="1:3">
      <c r="A9" s="4" t="s">
        <v>5</v>
      </c>
      <c r="B9" s="1">
        <v>76.8</v>
      </c>
      <c r="C9" s="1" t="s">
        <v>1</v>
      </c>
    </row>
    <row r="12" spans="1:3">
      <c r="A12" s="1" t="s">
        <v>280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H24" sqref="H24"/>
    </sheetView>
  </sheetViews>
  <sheetFormatPr defaultRowHeight="15"/>
  <cols>
    <col min="1" max="1" width="34.85546875" customWidth="1"/>
  </cols>
  <sheetData>
    <row r="1" spans="1:3">
      <c r="A1" s="2" t="s">
        <v>99</v>
      </c>
    </row>
    <row r="2" spans="1:3">
      <c r="A2" s="2" t="s">
        <v>100</v>
      </c>
    </row>
    <row r="4" spans="1:3">
      <c r="B4" s="1" t="s">
        <v>101</v>
      </c>
    </row>
    <row r="5" spans="1:3">
      <c r="A5" s="7" t="s">
        <v>96</v>
      </c>
      <c r="B5">
        <v>72.900000000000006</v>
      </c>
      <c r="C5" t="s">
        <v>1</v>
      </c>
    </row>
    <row r="6" spans="1:3" ht="30">
      <c r="A6" s="7" t="s">
        <v>97</v>
      </c>
      <c r="B6" t="s">
        <v>98</v>
      </c>
      <c r="C6" t="s">
        <v>1</v>
      </c>
    </row>
    <row r="7" spans="1:3">
      <c r="A7" s="7" t="s">
        <v>5</v>
      </c>
      <c r="B7">
        <v>77.8</v>
      </c>
      <c r="C7" t="s">
        <v>1</v>
      </c>
    </row>
    <row r="10" spans="1:3">
      <c r="A10" t="s">
        <v>102</v>
      </c>
    </row>
    <row r="13" spans="1:3">
      <c r="A13" s="1" t="s">
        <v>280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A9" sqref="A9"/>
    </sheetView>
  </sheetViews>
  <sheetFormatPr defaultRowHeight="15"/>
  <cols>
    <col min="1" max="1" width="25.7109375" customWidth="1"/>
  </cols>
  <sheetData>
    <row r="1" spans="1:3">
      <c r="A1" s="3" t="s">
        <v>105</v>
      </c>
      <c r="B1" s="2"/>
    </row>
    <row r="2" spans="1:3">
      <c r="A2" s="3" t="s">
        <v>42</v>
      </c>
      <c r="B2" s="2"/>
    </row>
    <row r="4" spans="1:3">
      <c r="B4" t="s">
        <v>106</v>
      </c>
    </row>
    <row r="5" spans="1:3">
      <c r="A5" t="s">
        <v>103</v>
      </c>
      <c r="B5">
        <v>98</v>
      </c>
      <c r="C5" t="s">
        <v>1</v>
      </c>
    </row>
    <row r="6" spans="1:3">
      <c r="A6" t="s">
        <v>104</v>
      </c>
      <c r="B6">
        <v>2</v>
      </c>
      <c r="C6" t="s">
        <v>1</v>
      </c>
    </row>
    <row r="9" spans="1:3">
      <c r="A9" s="1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workbookViewId="0"/>
  </sheetViews>
  <sheetFormatPr defaultRowHeight="15"/>
  <cols>
    <col min="1" max="1" width="26.28515625" style="9" customWidth="1"/>
    <col min="2" max="2" width="23.85546875" style="9" customWidth="1"/>
    <col min="3" max="3" width="15.5703125" style="9" customWidth="1"/>
    <col min="4" max="4" width="15" style="9" customWidth="1"/>
    <col min="5" max="5" width="15.5703125" style="9" customWidth="1"/>
    <col min="6" max="6" width="10.7109375" style="9" customWidth="1"/>
    <col min="7" max="7" width="25" style="9" customWidth="1"/>
    <col min="8" max="8" width="9.140625" style="9"/>
    <col min="9" max="9" width="11" style="9" customWidth="1"/>
    <col min="10" max="16384" width="9.140625" style="9"/>
  </cols>
  <sheetData>
    <row r="1" spans="1:10" s="16" customFormat="1" ht="30">
      <c r="A1" s="19" t="s">
        <v>216</v>
      </c>
      <c r="B1" s="18" t="s">
        <v>215</v>
      </c>
      <c r="C1" s="16" t="s">
        <v>214</v>
      </c>
      <c r="D1" s="17" t="s">
        <v>213</v>
      </c>
      <c r="E1" s="17" t="s">
        <v>212</v>
      </c>
    </row>
    <row r="2" spans="1:10">
      <c r="A2" s="9" t="s">
        <v>211</v>
      </c>
      <c r="B2" s="9">
        <v>30.7</v>
      </c>
      <c r="C2" s="9">
        <v>7.6</v>
      </c>
      <c r="D2" s="9">
        <v>31</v>
      </c>
      <c r="E2" s="13">
        <v>32</v>
      </c>
      <c r="G2" s="15" t="s">
        <v>210</v>
      </c>
    </row>
    <row r="3" spans="1:10">
      <c r="A3" s="9" t="s">
        <v>209</v>
      </c>
      <c r="B3" s="9">
        <v>19.5</v>
      </c>
      <c r="C3" s="9">
        <v>9.1</v>
      </c>
      <c r="D3" s="9">
        <v>42</v>
      </c>
      <c r="E3" s="13">
        <v>18</v>
      </c>
      <c r="G3" s="14" t="s">
        <v>208</v>
      </c>
      <c r="H3" s="14"/>
      <c r="I3" s="14"/>
      <c r="J3" s="14"/>
    </row>
    <row r="4" spans="1:10">
      <c r="A4" s="9" t="s">
        <v>207</v>
      </c>
      <c r="B4" s="9">
        <v>31.1</v>
      </c>
      <c r="C4" s="9">
        <v>6.7</v>
      </c>
      <c r="D4" s="9">
        <v>30</v>
      </c>
      <c r="E4" s="13">
        <v>38</v>
      </c>
      <c r="G4" s="9" t="s">
        <v>206</v>
      </c>
    </row>
    <row r="5" spans="1:10">
      <c r="A5" s="9" t="s">
        <v>205</v>
      </c>
      <c r="B5" s="9">
        <v>38.9</v>
      </c>
      <c r="C5" s="9">
        <v>5</v>
      </c>
      <c r="D5" s="9">
        <v>21</v>
      </c>
      <c r="E5" s="13">
        <v>43</v>
      </c>
      <c r="G5" s="9" t="s">
        <v>204</v>
      </c>
    </row>
    <row r="6" spans="1:10">
      <c r="A6" s="9" t="s">
        <v>203</v>
      </c>
      <c r="B6" s="9">
        <v>37.1</v>
      </c>
      <c r="C6" s="9">
        <v>13</v>
      </c>
      <c r="D6" s="9">
        <v>24</v>
      </c>
      <c r="E6" s="13">
        <v>4</v>
      </c>
    </row>
    <row r="7" spans="1:10">
      <c r="A7" s="9" t="s">
        <v>202</v>
      </c>
      <c r="B7" s="9">
        <v>59.7</v>
      </c>
      <c r="C7" s="9">
        <v>5</v>
      </c>
      <c r="D7" s="9">
        <v>8</v>
      </c>
      <c r="E7" s="13">
        <v>43</v>
      </c>
    </row>
    <row r="8" spans="1:10">
      <c r="A8" s="9" t="s">
        <v>201</v>
      </c>
      <c r="B8" s="9">
        <v>26</v>
      </c>
      <c r="C8" s="9">
        <v>7</v>
      </c>
      <c r="D8" s="9">
        <v>36</v>
      </c>
      <c r="E8" s="13">
        <v>35</v>
      </c>
    </row>
    <row r="9" spans="1:10">
      <c r="A9" s="9" t="s">
        <v>200</v>
      </c>
      <c r="B9" s="9">
        <v>40.5</v>
      </c>
      <c r="C9" s="9">
        <v>8.6999999999999993</v>
      </c>
      <c r="D9" s="9">
        <v>19</v>
      </c>
      <c r="E9" s="13">
        <v>23</v>
      </c>
    </row>
    <row r="10" spans="1:10">
      <c r="A10" s="9" t="s">
        <v>199</v>
      </c>
      <c r="B10" s="9">
        <v>39.4</v>
      </c>
      <c r="C10" s="9">
        <v>7.9</v>
      </c>
      <c r="D10" s="9">
        <v>20</v>
      </c>
      <c r="E10" s="13">
        <v>29</v>
      </c>
    </row>
    <row r="11" spans="1:10">
      <c r="A11" s="9" t="s">
        <v>198</v>
      </c>
      <c r="B11" s="9">
        <v>28.7</v>
      </c>
      <c r="C11" s="9">
        <v>10.1</v>
      </c>
      <c r="D11" s="9">
        <v>33</v>
      </c>
      <c r="E11" s="13">
        <v>13</v>
      </c>
    </row>
    <row r="12" spans="1:10">
      <c r="A12" s="9" t="s">
        <v>197</v>
      </c>
      <c r="B12" s="9">
        <v>34.6</v>
      </c>
      <c r="C12" s="9">
        <v>7.3</v>
      </c>
      <c r="D12" s="9">
        <v>28</v>
      </c>
      <c r="E12" s="13">
        <v>33</v>
      </c>
    </row>
    <row r="13" spans="1:10">
      <c r="A13" s="9" t="s">
        <v>196</v>
      </c>
      <c r="B13" s="9">
        <v>38.5</v>
      </c>
      <c r="C13" s="9">
        <v>8.9</v>
      </c>
      <c r="D13" s="9">
        <v>22</v>
      </c>
      <c r="E13" s="13">
        <v>20</v>
      </c>
    </row>
    <row r="14" spans="1:10">
      <c r="A14" s="9" t="s">
        <v>195</v>
      </c>
      <c r="B14" s="9">
        <v>81.2</v>
      </c>
      <c r="C14" s="9">
        <v>6</v>
      </c>
      <c r="D14" s="9">
        <v>2</v>
      </c>
      <c r="E14" s="13">
        <v>40</v>
      </c>
    </row>
    <row r="15" spans="1:10">
      <c r="A15" s="9" t="s">
        <v>194</v>
      </c>
      <c r="B15" s="9">
        <v>47</v>
      </c>
      <c r="C15" s="9">
        <v>8.3000000000000007</v>
      </c>
      <c r="D15" s="9">
        <v>16</v>
      </c>
      <c r="E15" s="13">
        <v>25</v>
      </c>
    </row>
    <row r="16" spans="1:10">
      <c r="A16" s="9" t="s">
        <v>193</v>
      </c>
      <c r="B16" s="9">
        <v>75.5</v>
      </c>
      <c r="C16" s="9">
        <v>8.1</v>
      </c>
      <c r="D16" s="9">
        <v>3</v>
      </c>
      <c r="E16" s="13">
        <v>27</v>
      </c>
    </row>
    <row r="17" spans="1:5">
      <c r="A17" s="9" t="s">
        <v>192</v>
      </c>
      <c r="B17" s="9">
        <v>54.6</v>
      </c>
      <c r="C17" s="9">
        <v>9</v>
      </c>
      <c r="D17" s="9">
        <v>11</v>
      </c>
      <c r="E17" s="13">
        <v>19</v>
      </c>
    </row>
    <row r="18" spans="1:5">
      <c r="A18" s="9" t="s">
        <v>191</v>
      </c>
      <c r="B18" s="9">
        <v>59.8</v>
      </c>
      <c r="C18" s="9">
        <v>9.3000000000000007</v>
      </c>
      <c r="D18" s="9">
        <v>7</v>
      </c>
      <c r="E18" s="13">
        <v>17</v>
      </c>
    </row>
    <row r="19" spans="1:5">
      <c r="A19" s="9" t="s">
        <v>190</v>
      </c>
      <c r="B19" s="9">
        <v>27.8</v>
      </c>
      <c r="C19" s="9">
        <v>11.5</v>
      </c>
      <c r="D19" s="9">
        <v>34</v>
      </c>
      <c r="E19" s="13">
        <v>6</v>
      </c>
    </row>
    <row r="20" spans="1:5">
      <c r="A20" s="9" t="s">
        <v>189</v>
      </c>
      <c r="B20" s="9">
        <v>37</v>
      </c>
      <c r="C20" s="9">
        <v>11</v>
      </c>
      <c r="D20" s="9">
        <v>25</v>
      </c>
      <c r="E20" s="13">
        <v>10</v>
      </c>
    </row>
    <row r="21" spans="1:5">
      <c r="A21" s="9" t="s">
        <v>188</v>
      </c>
      <c r="B21" s="9">
        <v>26.8</v>
      </c>
      <c r="C21" s="9">
        <v>11.5</v>
      </c>
      <c r="D21" s="9">
        <v>35</v>
      </c>
      <c r="E21" s="13">
        <v>7</v>
      </c>
    </row>
    <row r="22" spans="1:5">
      <c r="A22" s="9" t="s">
        <v>187</v>
      </c>
      <c r="B22" s="9">
        <v>51.8</v>
      </c>
      <c r="C22" s="9">
        <v>12.6</v>
      </c>
      <c r="D22" s="9">
        <v>13</v>
      </c>
      <c r="E22" s="13">
        <v>5</v>
      </c>
    </row>
    <row r="23" spans="1:5">
      <c r="A23" s="9" t="s">
        <v>186</v>
      </c>
      <c r="B23" s="9">
        <v>30</v>
      </c>
      <c r="C23" s="9">
        <v>10.199999999999999</v>
      </c>
      <c r="D23" s="9">
        <v>32</v>
      </c>
      <c r="E23" s="13">
        <v>12</v>
      </c>
    </row>
    <row r="24" spans="1:5">
      <c r="A24" s="9" t="s">
        <v>185</v>
      </c>
      <c r="B24" s="9">
        <v>18.899999999999999</v>
      </c>
      <c r="C24" s="9">
        <v>11.4</v>
      </c>
      <c r="D24" s="9">
        <v>43</v>
      </c>
      <c r="E24" s="13">
        <v>8</v>
      </c>
    </row>
    <row r="25" spans="1:5">
      <c r="A25" s="9" t="s">
        <v>184</v>
      </c>
      <c r="B25" s="9">
        <v>35.1</v>
      </c>
      <c r="C25" s="9">
        <v>0</v>
      </c>
      <c r="D25" s="9">
        <v>27</v>
      </c>
      <c r="E25" s="13">
        <v>46</v>
      </c>
    </row>
    <row r="26" spans="1:5">
      <c r="A26" s="9" t="s">
        <v>183</v>
      </c>
      <c r="B26" s="9">
        <v>25.3</v>
      </c>
      <c r="C26" s="9">
        <v>10</v>
      </c>
      <c r="D26" s="9">
        <v>37</v>
      </c>
      <c r="E26" s="13">
        <v>14</v>
      </c>
    </row>
    <row r="27" spans="1:5">
      <c r="A27" s="9" t="s">
        <v>182</v>
      </c>
      <c r="B27" s="9">
        <v>42.4</v>
      </c>
      <c r="C27" s="9">
        <v>10</v>
      </c>
      <c r="D27" s="9">
        <v>18</v>
      </c>
      <c r="E27" s="13">
        <v>14</v>
      </c>
    </row>
    <row r="28" spans="1:5">
      <c r="A28" s="9" t="s">
        <v>181</v>
      </c>
      <c r="B28" s="9">
        <v>47.2</v>
      </c>
      <c r="C28" s="9">
        <v>10.4</v>
      </c>
      <c r="D28" s="9">
        <v>15</v>
      </c>
      <c r="E28" s="13">
        <v>11</v>
      </c>
    </row>
    <row r="29" spans="1:5">
      <c r="A29" s="9" t="s">
        <v>180</v>
      </c>
      <c r="B29" s="9">
        <v>73.900000000000006</v>
      </c>
      <c r="C29" s="9">
        <v>7.9</v>
      </c>
      <c r="D29" s="9">
        <v>5</v>
      </c>
      <c r="E29" s="13">
        <v>29</v>
      </c>
    </row>
    <row r="30" spans="1:5">
      <c r="A30" s="9" t="s">
        <v>179</v>
      </c>
      <c r="B30" s="9">
        <v>55.6</v>
      </c>
      <c r="C30" s="9">
        <v>6.9</v>
      </c>
      <c r="D30" s="9">
        <v>10</v>
      </c>
      <c r="E30" s="13">
        <v>37</v>
      </c>
    </row>
    <row r="31" spans="1:5">
      <c r="A31" s="9" t="s">
        <v>178</v>
      </c>
      <c r="B31" s="9">
        <v>53.4</v>
      </c>
      <c r="C31" s="9">
        <v>14</v>
      </c>
      <c r="D31" s="9">
        <v>12</v>
      </c>
      <c r="E31" s="13">
        <v>1</v>
      </c>
    </row>
    <row r="32" spans="1:5">
      <c r="A32" s="9" t="s">
        <v>177</v>
      </c>
      <c r="B32" s="9">
        <v>46.8</v>
      </c>
      <c r="C32" s="9">
        <v>7.3</v>
      </c>
      <c r="D32" s="9">
        <v>17</v>
      </c>
      <c r="E32" s="13">
        <v>33</v>
      </c>
    </row>
    <row r="33" spans="1:5">
      <c r="A33" s="9" t="s">
        <v>176</v>
      </c>
      <c r="B33" s="9">
        <v>20.2</v>
      </c>
      <c r="C33" s="9">
        <v>7.9</v>
      </c>
      <c r="D33" s="9">
        <v>40</v>
      </c>
      <c r="E33" s="13">
        <v>29</v>
      </c>
    </row>
    <row r="34" spans="1:5">
      <c r="A34" s="9" t="s">
        <v>175</v>
      </c>
      <c r="B34" s="9">
        <v>18.100000000000001</v>
      </c>
      <c r="C34" s="9">
        <v>14</v>
      </c>
      <c r="D34" s="9">
        <v>46</v>
      </c>
      <c r="E34" s="13">
        <v>1</v>
      </c>
    </row>
    <row r="35" spans="1:5">
      <c r="A35" s="9" t="s">
        <v>174</v>
      </c>
      <c r="B35" s="9">
        <v>56.2</v>
      </c>
      <c r="C35" s="9">
        <v>9.6</v>
      </c>
      <c r="D35" s="9">
        <v>9</v>
      </c>
      <c r="E35" s="13">
        <v>16</v>
      </c>
    </row>
    <row r="36" spans="1:5">
      <c r="A36" s="9" t="s">
        <v>173</v>
      </c>
      <c r="B36" s="9">
        <v>74.599999999999994</v>
      </c>
      <c r="C36" s="9">
        <v>7</v>
      </c>
      <c r="D36" s="9">
        <v>4</v>
      </c>
      <c r="E36" s="13">
        <v>35</v>
      </c>
    </row>
    <row r="37" spans="1:5">
      <c r="A37" s="9" t="s">
        <v>172</v>
      </c>
      <c r="B37" s="9">
        <v>96.2</v>
      </c>
      <c r="C37" s="9">
        <v>6</v>
      </c>
      <c r="D37" s="9">
        <v>1</v>
      </c>
      <c r="E37" s="13">
        <v>40</v>
      </c>
    </row>
    <row r="38" spans="1:5">
      <c r="A38" s="9" t="s">
        <v>171</v>
      </c>
      <c r="B38" s="9">
        <v>19.899999999999999</v>
      </c>
      <c r="C38" s="9">
        <v>11.1</v>
      </c>
      <c r="D38" s="9">
        <v>41</v>
      </c>
      <c r="E38" s="13">
        <v>9</v>
      </c>
    </row>
    <row r="39" spans="1:5">
      <c r="A39" s="9" t="s">
        <v>170</v>
      </c>
      <c r="B39" s="9">
        <v>51.6</v>
      </c>
      <c r="C39" s="9">
        <v>8.8000000000000007</v>
      </c>
      <c r="D39" s="9">
        <v>14</v>
      </c>
      <c r="E39" s="13">
        <v>21</v>
      </c>
    </row>
    <row r="40" spans="1:5">
      <c r="A40" s="9" t="s">
        <v>169</v>
      </c>
      <c r="B40" s="9">
        <v>64.8</v>
      </c>
      <c r="C40" s="9">
        <v>8.8000000000000007</v>
      </c>
      <c r="D40" s="9">
        <v>6</v>
      </c>
      <c r="E40" s="13">
        <v>21</v>
      </c>
    </row>
    <row r="41" spans="1:5">
      <c r="A41" s="9" t="s">
        <v>168</v>
      </c>
      <c r="B41" s="9">
        <v>22.3</v>
      </c>
      <c r="C41" s="9">
        <v>3</v>
      </c>
      <c r="D41" s="9">
        <v>38</v>
      </c>
      <c r="E41" s="13">
        <v>45</v>
      </c>
    </row>
    <row r="42" spans="1:5">
      <c r="A42" s="9" t="s">
        <v>167</v>
      </c>
      <c r="B42" s="9">
        <v>35.200000000000003</v>
      </c>
      <c r="C42" s="9">
        <v>8.6</v>
      </c>
      <c r="D42" s="9">
        <v>26</v>
      </c>
      <c r="E42" s="13">
        <v>24</v>
      </c>
    </row>
    <row r="43" spans="1:5">
      <c r="A43" s="9" t="s">
        <v>166</v>
      </c>
      <c r="B43" s="9">
        <v>21.5</v>
      </c>
      <c r="C43" s="9">
        <v>6.5</v>
      </c>
      <c r="D43" s="9">
        <v>39</v>
      </c>
      <c r="E43" s="13">
        <v>39</v>
      </c>
    </row>
    <row r="44" spans="1:5">
      <c r="A44" s="9" t="s">
        <v>165</v>
      </c>
      <c r="B44" s="9">
        <v>18.600000000000001</v>
      </c>
      <c r="C44" s="9">
        <v>13.3</v>
      </c>
      <c r="D44" s="9">
        <v>44</v>
      </c>
      <c r="E44" s="13">
        <v>3</v>
      </c>
    </row>
    <row r="45" spans="1:5">
      <c r="A45" s="9" t="s">
        <v>164</v>
      </c>
      <c r="B45" s="9">
        <v>32.200000000000003</v>
      </c>
      <c r="C45" s="9">
        <v>5.9</v>
      </c>
      <c r="D45" s="9">
        <v>29</v>
      </c>
      <c r="E45" s="13">
        <v>42</v>
      </c>
    </row>
    <row r="46" spans="1:5">
      <c r="A46" s="9" t="s">
        <v>163</v>
      </c>
      <c r="B46" s="9">
        <v>38</v>
      </c>
      <c r="C46" s="9">
        <v>8.1999999999999993</v>
      </c>
      <c r="D46" s="9">
        <v>23</v>
      </c>
      <c r="E46" s="13">
        <v>26</v>
      </c>
    </row>
    <row r="47" spans="1:5">
      <c r="A47" s="9" t="s">
        <v>162</v>
      </c>
      <c r="B47" s="9">
        <v>15.8</v>
      </c>
      <c r="C47" s="9">
        <v>0</v>
      </c>
      <c r="D47" s="9">
        <v>47</v>
      </c>
      <c r="E47" s="13">
        <v>46</v>
      </c>
    </row>
    <row r="48" spans="1:5">
      <c r="A48" s="9" t="s">
        <v>161</v>
      </c>
      <c r="B48" s="9">
        <v>18.100000000000001</v>
      </c>
      <c r="C48" s="9">
        <v>8</v>
      </c>
      <c r="D48" s="9">
        <v>46</v>
      </c>
      <c r="E48" s="13">
        <v>28</v>
      </c>
    </row>
    <row r="51" spans="1:1">
      <c r="A51" s="12" t="s">
        <v>160</v>
      </c>
    </row>
    <row r="52" spans="1:1">
      <c r="A52" s="11" t="s">
        <v>159</v>
      </c>
    </row>
    <row r="53" spans="1:1">
      <c r="A53" s="11" t="s">
        <v>158</v>
      </c>
    </row>
    <row r="54" spans="1:1">
      <c r="A54" s="11" t="s">
        <v>157</v>
      </c>
    </row>
    <row r="55" spans="1:1">
      <c r="A55" s="10" t="s">
        <v>156</v>
      </c>
    </row>
    <row r="56" spans="1:1">
      <c r="A56" s="10" t="s">
        <v>155</v>
      </c>
    </row>
  </sheetData>
  <pageMargins left="0.7" right="0.7" top="0.75" bottom="0.75" header="0.3" footer="0.3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8" sqref="A8"/>
    </sheetView>
  </sheetViews>
  <sheetFormatPr defaultRowHeight="15"/>
  <sheetData>
    <row r="1" spans="1:3">
      <c r="A1" s="2" t="s">
        <v>107</v>
      </c>
    </row>
    <row r="2" spans="1:3">
      <c r="A2" s="2" t="s">
        <v>108</v>
      </c>
    </row>
    <row r="4" spans="1:3">
      <c r="B4" s="1" t="s">
        <v>101</v>
      </c>
    </row>
    <row r="5" spans="1:3">
      <c r="A5" t="s">
        <v>103</v>
      </c>
      <c r="B5">
        <v>95.2</v>
      </c>
      <c r="C5" t="s">
        <v>1</v>
      </c>
    </row>
    <row r="6" spans="1:3">
      <c r="A6" t="s">
        <v>104</v>
      </c>
      <c r="B6">
        <v>4.8</v>
      </c>
      <c r="C6" t="s">
        <v>1</v>
      </c>
    </row>
    <row r="8" spans="1:3">
      <c r="A8" s="1" t="s">
        <v>280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8" sqref="A8"/>
    </sheetView>
  </sheetViews>
  <sheetFormatPr defaultRowHeight="15"/>
  <sheetData>
    <row r="1" spans="1:3">
      <c r="A1" s="1" t="s">
        <v>109</v>
      </c>
    </row>
    <row r="4" spans="1:3">
      <c r="B4" t="s">
        <v>101</v>
      </c>
    </row>
    <row r="5" spans="1:3">
      <c r="A5" t="s">
        <v>103</v>
      </c>
      <c r="B5">
        <v>35.1</v>
      </c>
      <c r="C5" t="s">
        <v>1</v>
      </c>
    </row>
    <row r="6" spans="1:3">
      <c r="A6" t="s">
        <v>104</v>
      </c>
      <c r="B6">
        <v>64.900000000000006</v>
      </c>
      <c r="C6" t="s">
        <v>1</v>
      </c>
    </row>
    <row r="8" spans="1:3">
      <c r="A8" s="1" t="s">
        <v>280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8" sqref="A8"/>
    </sheetView>
  </sheetViews>
  <sheetFormatPr defaultRowHeight="15"/>
  <sheetData>
    <row r="1" spans="1:3">
      <c r="A1" s="1" t="s">
        <v>110</v>
      </c>
    </row>
    <row r="2" spans="1:3">
      <c r="A2" s="1" t="s">
        <v>111</v>
      </c>
    </row>
    <row r="4" spans="1:3">
      <c r="A4" t="s">
        <v>103</v>
      </c>
      <c r="B4">
        <v>84.6</v>
      </c>
      <c r="C4" t="s">
        <v>1</v>
      </c>
    </row>
    <row r="5" spans="1:3">
      <c r="A5" t="s">
        <v>104</v>
      </c>
      <c r="B5">
        <v>15.4</v>
      </c>
      <c r="C5" t="s">
        <v>1</v>
      </c>
    </row>
    <row r="8" spans="1:3">
      <c r="A8" s="1" t="s">
        <v>280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8" sqref="A8"/>
    </sheetView>
  </sheetViews>
  <sheetFormatPr defaultRowHeight="15"/>
  <sheetData>
    <row r="1" spans="1:3">
      <c r="A1" s="1" t="s">
        <v>112</v>
      </c>
    </row>
    <row r="4" spans="1:3">
      <c r="B4" s="1" t="s">
        <v>101</v>
      </c>
    </row>
    <row r="5" spans="1:3">
      <c r="A5" t="s">
        <v>103</v>
      </c>
      <c r="B5">
        <v>33.9</v>
      </c>
      <c r="C5" t="s">
        <v>1</v>
      </c>
    </row>
    <row r="6" spans="1:3">
      <c r="A6" t="s">
        <v>104</v>
      </c>
      <c r="B6">
        <v>66.099999999999994</v>
      </c>
      <c r="C6" t="s">
        <v>1</v>
      </c>
    </row>
    <row r="8" spans="1:3">
      <c r="A8" s="1" t="s">
        <v>280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I30" sqref="I30"/>
    </sheetView>
  </sheetViews>
  <sheetFormatPr defaultRowHeight="15"/>
  <sheetData>
    <row r="1" spans="1:3">
      <c r="A1" s="1" t="s">
        <v>113</v>
      </c>
    </row>
    <row r="2" spans="1:3">
      <c r="A2" s="1" t="s">
        <v>114</v>
      </c>
    </row>
    <row r="4" spans="1:3" s="1" customFormat="1">
      <c r="B4" s="1" t="s">
        <v>101</v>
      </c>
    </row>
    <row r="5" spans="1:3">
      <c r="A5" t="s">
        <v>103</v>
      </c>
      <c r="B5">
        <v>81.900000000000006</v>
      </c>
      <c r="C5" t="s">
        <v>1</v>
      </c>
    </row>
    <row r="6" spans="1:3">
      <c r="A6" t="s">
        <v>104</v>
      </c>
      <c r="B6">
        <v>18.100000000000001</v>
      </c>
      <c r="C6" t="s">
        <v>1</v>
      </c>
    </row>
    <row r="8" spans="1:3">
      <c r="A8" s="1" t="s">
        <v>280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A9" sqref="A9"/>
    </sheetView>
  </sheetViews>
  <sheetFormatPr defaultRowHeight="15"/>
  <cols>
    <col min="1" max="1" width="24.5703125" customWidth="1"/>
  </cols>
  <sheetData>
    <row r="1" spans="1:3">
      <c r="A1" s="1" t="s">
        <v>118</v>
      </c>
    </row>
    <row r="3" spans="1:3">
      <c r="B3" s="1" t="s">
        <v>101</v>
      </c>
    </row>
    <row r="4" spans="1:3">
      <c r="A4" t="s">
        <v>115</v>
      </c>
      <c r="B4">
        <v>10</v>
      </c>
      <c r="C4" t="s">
        <v>1</v>
      </c>
    </row>
    <row r="5" spans="1:3">
      <c r="A5" t="s">
        <v>116</v>
      </c>
      <c r="B5">
        <v>38.700000000000003</v>
      </c>
      <c r="C5" t="s">
        <v>1</v>
      </c>
    </row>
    <row r="6" spans="1:3">
      <c r="A6" t="s">
        <v>117</v>
      </c>
      <c r="B6">
        <v>90.1</v>
      </c>
      <c r="C6" t="s">
        <v>1</v>
      </c>
    </row>
    <row r="7" spans="1:3">
      <c r="A7" t="s">
        <v>5</v>
      </c>
      <c r="B7">
        <v>49.1</v>
      </c>
      <c r="C7" t="s">
        <v>1</v>
      </c>
    </row>
    <row r="9" spans="1:3">
      <c r="A9" s="1" t="s">
        <v>280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16" sqref="A16"/>
    </sheetView>
  </sheetViews>
  <sheetFormatPr defaultRowHeight="15"/>
  <cols>
    <col min="2" max="2" width="26.28515625" customWidth="1"/>
  </cols>
  <sheetData>
    <row r="1" spans="1:3">
      <c r="A1" s="1" t="s">
        <v>122</v>
      </c>
    </row>
    <row r="5" spans="1:3" ht="66.75" customHeight="1">
      <c r="B5" s="4" t="s">
        <v>121</v>
      </c>
    </row>
    <row r="6" spans="1:3">
      <c r="A6" t="s">
        <v>119</v>
      </c>
      <c r="B6">
        <v>38000</v>
      </c>
      <c r="C6" t="s">
        <v>1</v>
      </c>
    </row>
    <row r="7" spans="1:3">
      <c r="A7" t="s">
        <v>120</v>
      </c>
      <c r="B7">
        <v>544000</v>
      </c>
      <c r="C7" t="s">
        <v>1</v>
      </c>
    </row>
    <row r="12" spans="1:3">
      <c r="A12" t="s">
        <v>123</v>
      </c>
    </row>
    <row r="13" spans="1:3">
      <c r="A13" t="s">
        <v>124</v>
      </c>
    </row>
    <row r="14" spans="1:3">
      <c r="A14" t="s">
        <v>125</v>
      </c>
    </row>
    <row r="16" spans="1:3">
      <c r="A16" s="1" t="s">
        <v>280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8" sqref="A8"/>
    </sheetView>
  </sheetViews>
  <sheetFormatPr defaultRowHeight="15"/>
  <cols>
    <col min="1" max="1" width="28.7109375" customWidth="1"/>
  </cols>
  <sheetData>
    <row r="1" spans="1:3">
      <c r="A1" s="1" t="s">
        <v>126</v>
      </c>
    </row>
    <row r="4" spans="1:3">
      <c r="B4" t="s">
        <v>129</v>
      </c>
    </row>
    <row r="5" spans="1:3">
      <c r="A5" t="s">
        <v>127</v>
      </c>
      <c r="B5">
        <v>90.7</v>
      </c>
      <c r="C5" t="s">
        <v>1</v>
      </c>
    </row>
    <row r="6" spans="1:3">
      <c r="A6" t="s">
        <v>128</v>
      </c>
      <c r="B6">
        <v>9.3000000000000007</v>
      </c>
      <c r="C6" t="s">
        <v>1</v>
      </c>
    </row>
    <row r="8" spans="1:3">
      <c r="A8" s="1" t="s">
        <v>280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12" sqref="A12"/>
    </sheetView>
  </sheetViews>
  <sheetFormatPr defaultRowHeight="15"/>
  <cols>
    <col min="1" max="1" width="37.5703125" customWidth="1"/>
  </cols>
  <sheetData>
    <row r="1" spans="1:3" ht="32.25" customHeight="1">
      <c r="A1" s="1" t="s">
        <v>133</v>
      </c>
    </row>
    <row r="2" spans="1:3">
      <c r="B2" t="s">
        <v>129</v>
      </c>
    </row>
    <row r="3" spans="1:3">
      <c r="A3" t="s">
        <v>130</v>
      </c>
      <c r="B3">
        <v>42.2</v>
      </c>
      <c r="C3" t="s">
        <v>1</v>
      </c>
    </row>
    <row r="4" spans="1:3">
      <c r="A4" t="s">
        <v>131</v>
      </c>
      <c r="B4">
        <v>1.3</v>
      </c>
      <c r="C4" t="s">
        <v>1</v>
      </c>
    </row>
    <row r="5" spans="1:3">
      <c r="A5" t="s">
        <v>132</v>
      </c>
      <c r="B5">
        <v>56.5</v>
      </c>
      <c r="C5" t="s">
        <v>1</v>
      </c>
    </row>
    <row r="8" spans="1:3">
      <c r="A8" s="1" t="s">
        <v>280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A16" sqref="A16"/>
    </sheetView>
  </sheetViews>
  <sheetFormatPr defaultRowHeight="15"/>
  <cols>
    <col min="1" max="1" width="35.5703125" customWidth="1"/>
  </cols>
  <sheetData>
    <row r="1" spans="1:3" ht="20.25" customHeight="1">
      <c r="A1" s="1" t="s">
        <v>134</v>
      </c>
    </row>
    <row r="2" spans="1:3">
      <c r="B2" s="1" t="s">
        <v>129</v>
      </c>
    </row>
    <row r="3" spans="1:3">
      <c r="A3" t="s">
        <v>130</v>
      </c>
      <c r="B3">
        <v>48.1</v>
      </c>
      <c r="C3" t="s">
        <v>1</v>
      </c>
    </row>
    <row r="4" spans="1:3">
      <c r="A4" t="s">
        <v>131</v>
      </c>
      <c r="B4">
        <v>0.2</v>
      </c>
      <c r="C4" t="s">
        <v>1</v>
      </c>
    </row>
    <row r="5" spans="1:3">
      <c r="A5" t="s">
        <v>132</v>
      </c>
      <c r="B5">
        <v>51.7</v>
      </c>
      <c r="C5" t="s">
        <v>1</v>
      </c>
    </row>
    <row r="7" spans="1:3">
      <c r="A7" s="1" t="s">
        <v>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C7" sqref="C7"/>
    </sheetView>
  </sheetViews>
  <sheetFormatPr defaultRowHeight="15"/>
  <cols>
    <col min="1" max="1" width="16.28515625" customWidth="1"/>
    <col min="2" max="2" width="13.28515625" customWidth="1"/>
  </cols>
  <sheetData>
    <row r="1" spans="1:3">
      <c r="A1" s="1" t="s">
        <v>8</v>
      </c>
    </row>
    <row r="2" spans="1:3">
      <c r="A2" s="1" t="s">
        <v>0</v>
      </c>
    </row>
    <row r="3" spans="1:3" s="1" customFormat="1">
      <c r="A3" s="1" t="s">
        <v>6</v>
      </c>
      <c r="B3" s="1" t="s">
        <v>7</v>
      </c>
    </row>
    <row r="4" spans="1:3">
      <c r="A4">
        <v>2008</v>
      </c>
      <c r="B4">
        <v>93.4</v>
      </c>
      <c r="C4" t="s">
        <v>1</v>
      </c>
    </row>
    <row r="5" spans="1:3">
      <c r="A5">
        <v>2009</v>
      </c>
      <c r="B5">
        <v>96.1</v>
      </c>
      <c r="C5" t="s">
        <v>1</v>
      </c>
    </row>
    <row r="6" spans="1:3">
      <c r="A6">
        <v>2010</v>
      </c>
      <c r="B6">
        <v>96.3</v>
      </c>
      <c r="C6" t="s">
        <v>1</v>
      </c>
    </row>
    <row r="7" spans="1:3">
      <c r="A7">
        <v>2011</v>
      </c>
      <c r="B7">
        <v>95.8</v>
      </c>
      <c r="C7" t="s">
        <v>1</v>
      </c>
    </row>
    <row r="8" spans="1:3">
      <c r="A8" t="s">
        <v>2</v>
      </c>
      <c r="B8">
        <v>94.8</v>
      </c>
      <c r="C8" t="s">
        <v>1</v>
      </c>
    </row>
    <row r="9" spans="1:3">
      <c r="A9" t="s">
        <v>3</v>
      </c>
      <c r="B9" t="s">
        <v>4</v>
      </c>
      <c r="C9" t="s">
        <v>1</v>
      </c>
    </row>
    <row r="10" spans="1:3">
      <c r="A10" t="s">
        <v>5</v>
      </c>
      <c r="B10">
        <v>95.4</v>
      </c>
      <c r="C10" t="s">
        <v>1</v>
      </c>
    </row>
    <row r="13" spans="1:3">
      <c r="A13" s="1" t="s">
        <v>280</v>
      </c>
    </row>
    <row r="30" spans="5:5">
      <c r="E30">
        <f>+'anc facility visited'!K1</f>
        <v>0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F30" sqref="F30"/>
    </sheetView>
  </sheetViews>
  <sheetFormatPr defaultRowHeight="15"/>
  <cols>
    <col min="1" max="1" width="36.7109375" customWidth="1"/>
    <col min="2" max="2" width="19.85546875" customWidth="1"/>
  </cols>
  <sheetData>
    <row r="1" spans="1:3">
      <c r="A1" s="1" t="s">
        <v>138</v>
      </c>
    </row>
    <row r="2" spans="1:3" s="1" customFormat="1">
      <c r="B2" s="1" t="s">
        <v>101</v>
      </c>
    </row>
    <row r="3" spans="1:3">
      <c r="A3" s="8" t="s">
        <v>135</v>
      </c>
      <c r="B3">
        <v>13.2</v>
      </c>
      <c r="C3" t="s">
        <v>1</v>
      </c>
    </row>
    <row r="4" spans="1:3">
      <c r="A4" s="8" t="s">
        <v>140</v>
      </c>
      <c r="B4">
        <v>20.3</v>
      </c>
    </row>
    <row r="5" spans="1:3">
      <c r="A5" s="8" t="s">
        <v>139</v>
      </c>
      <c r="B5">
        <v>5.0999999999999996</v>
      </c>
      <c r="C5" t="s">
        <v>1</v>
      </c>
    </row>
    <row r="6" spans="1:3">
      <c r="A6" s="8" t="s">
        <v>136</v>
      </c>
      <c r="B6">
        <v>8.3000000000000007</v>
      </c>
      <c r="C6" t="s">
        <v>1</v>
      </c>
    </row>
    <row r="7" spans="1:3">
      <c r="A7" s="8" t="s">
        <v>137</v>
      </c>
      <c r="B7">
        <v>53</v>
      </c>
      <c r="C7" t="s">
        <v>1</v>
      </c>
    </row>
    <row r="9" spans="1:3">
      <c r="A9" s="1" t="s">
        <v>280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2" sqref="A2:XFD3"/>
    </sheetView>
  </sheetViews>
  <sheetFormatPr defaultRowHeight="15"/>
  <cols>
    <col min="1" max="1" width="37.7109375" customWidth="1"/>
    <col min="2" max="2" width="13.7109375" customWidth="1"/>
    <col min="3" max="3" width="15.7109375" customWidth="1"/>
    <col min="4" max="4" width="18" customWidth="1"/>
    <col min="5" max="5" width="12.140625" customWidth="1"/>
  </cols>
  <sheetData>
    <row r="1" spans="1:6">
      <c r="A1" s="1" t="s">
        <v>146</v>
      </c>
    </row>
    <row r="2" spans="1:6" ht="30">
      <c r="B2" s="4" t="s">
        <v>145</v>
      </c>
      <c r="C2" s="4" t="s">
        <v>144</v>
      </c>
      <c r="D2" s="4" t="s">
        <v>143</v>
      </c>
      <c r="E2" s="4" t="s">
        <v>71</v>
      </c>
    </row>
    <row r="3" spans="1:6">
      <c r="A3" t="s">
        <v>135</v>
      </c>
      <c r="B3">
        <v>5.2</v>
      </c>
      <c r="C3">
        <v>14</v>
      </c>
      <c r="D3">
        <v>9.9</v>
      </c>
      <c r="E3">
        <v>13.2</v>
      </c>
      <c r="F3" t="s">
        <v>1</v>
      </c>
    </row>
    <row r="4" spans="1:6">
      <c r="A4" t="s">
        <v>140</v>
      </c>
      <c r="B4">
        <v>8.3000000000000007</v>
      </c>
      <c r="C4">
        <v>22.5</v>
      </c>
      <c r="D4">
        <v>8.3000000000000007</v>
      </c>
      <c r="E4">
        <v>20.3</v>
      </c>
      <c r="F4" t="s">
        <v>1</v>
      </c>
    </row>
    <row r="5" spans="1:6">
      <c r="A5" t="s">
        <v>141</v>
      </c>
      <c r="B5">
        <v>3</v>
      </c>
      <c r="C5">
        <v>5</v>
      </c>
      <c r="D5">
        <v>6.6</v>
      </c>
      <c r="E5">
        <v>5.0999999999999996</v>
      </c>
      <c r="F5" t="s">
        <v>1</v>
      </c>
    </row>
    <row r="6" spans="1:6">
      <c r="A6" t="s">
        <v>142</v>
      </c>
      <c r="B6">
        <v>4.3</v>
      </c>
      <c r="C6">
        <v>8.8000000000000007</v>
      </c>
      <c r="D6">
        <v>6.1</v>
      </c>
      <c r="E6">
        <v>8.3000000000000007</v>
      </c>
      <c r="F6" t="s">
        <v>1</v>
      </c>
    </row>
    <row r="7" spans="1:6">
      <c r="A7" t="s">
        <v>137</v>
      </c>
      <c r="B7">
        <v>79.099999999999994</v>
      </c>
      <c r="C7">
        <v>49.8</v>
      </c>
      <c r="D7">
        <v>69</v>
      </c>
      <c r="E7">
        <v>53</v>
      </c>
      <c r="F7" t="s">
        <v>1</v>
      </c>
    </row>
    <row r="10" spans="1:6">
      <c r="A10" s="1" t="s">
        <v>280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A3" sqref="A3:XFD3"/>
    </sheetView>
  </sheetViews>
  <sheetFormatPr defaultRowHeight="15"/>
  <cols>
    <col min="1" max="1" width="29.140625" customWidth="1"/>
  </cols>
  <sheetData>
    <row r="1" spans="1:3">
      <c r="A1" s="1" t="s">
        <v>150</v>
      </c>
    </row>
    <row r="2" spans="1:3">
      <c r="A2" s="1" t="s">
        <v>151</v>
      </c>
    </row>
    <row r="3" spans="1:3">
      <c r="B3" t="s">
        <v>101</v>
      </c>
    </row>
    <row r="4" spans="1:3">
      <c r="A4" t="s">
        <v>147</v>
      </c>
      <c r="B4">
        <v>60.8</v>
      </c>
      <c r="C4" t="s">
        <v>1</v>
      </c>
    </row>
    <row r="5" spans="1:3">
      <c r="A5" t="s">
        <v>148</v>
      </c>
      <c r="B5">
        <v>3.2</v>
      </c>
      <c r="C5" t="s">
        <v>1</v>
      </c>
    </row>
    <row r="6" spans="1:3">
      <c r="A6" t="s">
        <v>149</v>
      </c>
      <c r="B6">
        <v>36</v>
      </c>
      <c r="C6" t="s">
        <v>1</v>
      </c>
    </row>
    <row r="9" spans="1:3">
      <c r="A9" s="1" t="s">
        <v>280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A3" sqref="A3:XFD3"/>
    </sheetView>
  </sheetViews>
  <sheetFormatPr defaultRowHeight="15"/>
  <cols>
    <col min="1" max="1" width="29.7109375" customWidth="1"/>
    <col min="2" max="2" width="14.42578125" customWidth="1"/>
    <col min="3" max="3" width="13" customWidth="1"/>
    <col min="4" max="4" width="17.42578125" customWidth="1"/>
  </cols>
  <sheetData>
    <row r="1" spans="1:6">
      <c r="A1" s="2" t="s">
        <v>153</v>
      </c>
    </row>
    <row r="2" spans="1:6">
      <c r="A2" s="2" t="s">
        <v>154</v>
      </c>
    </row>
    <row r="3" spans="1:6">
      <c r="B3" s="1" t="s">
        <v>145</v>
      </c>
      <c r="C3" s="1" t="s">
        <v>144</v>
      </c>
      <c r="D3" s="1" t="s">
        <v>143</v>
      </c>
      <c r="E3" s="1" t="s">
        <v>71</v>
      </c>
    </row>
    <row r="4" spans="1:6">
      <c r="A4" t="s">
        <v>147</v>
      </c>
      <c r="B4">
        <v>62</v>
      </c>
      <c r="C4">
        <v>62.9</v>
      </c>
      <c r="D4">
        <v>46.5</v>
      </c>
      <c r="E4">
        <v>60.8</v>
      </c>
      <c r="F4" t="s">
        <v>1</v>
      </c>
    </row>
    <row r="5" spans="1:6">
      <c r="A5" t="s">
        <v>148</v>
      </c>
      <c r="B5" t="s">
        <v>85</v>
      </c>
      <c r="C5">
        <v>3.1</v>
      </c>
      <c r="D5">
        <v>5.0999999999999996</v>
      </c>
      <c r="E5">
        <v>3.2</v>
      </c>
      <c r="F5" t="s">
        <v>1</v>
      </c>
    </row>
    <row r="6" spans="1:6">
      <c r="A6" t="s">
        <v>152</v>
      </c>
      <c r="B6">
        <v>38</v>
      </c>
      <c r="C6">
        <v>34</v>
      </c>
      <c r="D6">
        <v>48.4</v>
      </c>
      <c r="E6">
        <v>36</v>
      </c>
      <c r="F6" t="s">
        <v>1</v>
      </c>
    </row>
    <row r="9" spans="1:6">
      <c r="A9" s="1" t="s">
        <v>280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A2" sqref="A2:XFD2"/>
    </sheetView>
  </sheetViews>
  <sheetFormatPr defaultRowHeight="15"/>
  <cols>
    <col min="1" max="1" width="22.5703125" customWidth="1"/>
  </cols>
  <sheetData>
    <row r="1" spans="1:2">
      <c r="A1" s="1" t="s">
        <v>9</v>
      </c>
    </row>
    <row r="2" spans="1:2">
      <c r="A2" s="1" t="s">
        <v>20</v>
      </c>
      <c r="B2" s="1" t="s">
        <v>19</v>
      </c>
    </row>
    <row r="3" spans="1:2">
      <c r="A3" s="2" t="s">
        <v>10</v>
      </c>
      <c r="B3" s="2">
        <v>99.1</v>
      </c>
    </row>
    <row r="4" spans="1:2">
      <c r="A4" s="2" t="s">
        <v>11</v>
      </c>
      <c r="B4" s="2">
        <v>98.3</v>
      </c>
    </row>
    <row r="5" spans="1:2">
      <c r="A5" s="2" t="s">
        <v>12</v>
      </c>
      <c r="B5" s="2">
        <v>96.8</v>
      </c>
    </row>
    <row r="6" spans="1:2">
      <c r="A6" s="2" t="s">
        <v>13</v>
      </c>
      <c r="B6" s="2">
        <v>93</v>
      </c>
    </row>
    <row r="7" spans="1:2">
      <c r="A7" s="2" t="s">
        <v>14</v>
      </c>
      <c r="B7" s="2">
        <v>92.6</v>
      </c>
    </row>
    <row r="8" spans="1:2">
      <c r="A8" s="2" t="s">
        <v>15</v>
      </c>
      <c r="B8" s="2">
        <v>89</v>
      </c>
    </row>
    <row r="9" spans="1:2">
      <c r="A9" s="2" t="s">
        <v>16</v>
      </c>
      <c r="B9" s="2">
        <v>95</v>
      </c>
    </row>
    <row r="10" spans="1:2">
      <c r="A10" s="2" t="s">
        <v>17</v>
      </c>
      <c r="B10" s="2">
        <v>96.2</v>
      </c>
    </row>
    <row r="11" spans="1:2">
      <c r="A11" s="2" t="s">
        <v>18</v>
      </c>
      <c r="B11" s="2">
        <v>94.4</v>
      </c>
    </row>
    <row r="12" spans="1:2">
      <c r="A12" s="3" t="s">
        <v>5</v>
      </c>
      <c r="B12" s="3">
        <v>95.4</v>
      </c>
    </row>
    <row r="15" spans="1:2">
      <c r="A15" s="1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3" sqref="A3:XFD3"/>
    </sheetView>
  </sheetViews>
  <sheetFormatPr defaultRowHeight="15"/>
  <cols>
    <col min="1" max="1" width="36.28515625" customWidth="1"/>
  </cols>
  <sheetData>
    <row r="1" spans="1:3">
      <c r="A1" s="1" t="s">
        <v>30</v>
      </c>
    </row>
    <row r="2" spans="1:3">
      <c r="A2" s="1" t="s">
        <v>31</v>
      </c>
    </row>
    <row r="3" spans="1:3">
      <c r="A3" s="1" t="s">
        <v>32</v>
      </c>
      <c r="B3" s="1" t="s">
        <v>19</v>
      </c>
    </row>
    <row r="4" spans="1:3">
      <c r="A4" s="2" t="s">
        <v>21</v>
      </c>
      <c r="B4" s="2">
        <v>32.5</v>
      </c>
      <c r="C4" t="s">
        <v>1</v>
      </c>
    </row>
    <row r="5" spans="1:3">
      <c r="A5" s="2" t="s">
        <v>22</v>
      </c>
      <c r="B5" s="2">
        <v>8.8000000000000007</v>
      </c>
      <c r="C5" t="s">
        <v>1</v>
      </c>
    </row>
    <row r="6" spans="1:3">
      <c r="A6" s="2" t="s">
        <v>23</v>
      </c>
      <c r="B6" s="2">
        <v>13.4</v>
      </c>
      <c r="C6" t="s">
        <v>1</v>
      </c>
    </row>
    <row r="7" spans="1:3">
      <c r="A7" s="2" t="s">
        <v>24</v>
      </c>
      <c r="B7" s="2">
        <v>10.3</v>
      </c>
      <c r="C7" t="s">
        <v>1</v>
      </c>
    </row>
    <row r="8" spans="1:3">
      <c r="A8" t="s">
        <v>25</v>
      </c>
      <c r="B8">
        <v>1</v>
      </c>
      <c r="C8" t="s">
        <v>1</v>
      </c>
    </row>
    <row r="9" spans="1:3">
      <c r="A9" t="s">
        <v>26</v>
      </c>
      <c r="B9">
        <v>2.1</v>
      </c>
      <c r="C9" t="s">
        <v>1</v>
      </c>
    </row>
    <row r="10" spans="1:3">
      <c r="A10" t="s">
        <v>27</v>
      </c>
      <c r="B10">
        <v>17.3</v>
      </c>
      <c r="C10" t="s">
        <v>1</v>
      </c>
    </row>
    <row r="11" spans="1:3">
      <c r="A11" t="s">
        <v>28</v>
      </c>
      <c r="B11">
        <v>10.9</v>
      </c>
      <c r="C11" t="s">
        <v>1</v>
      </c>
    </row>
    <row r="12" spans="1:3">
      <c r="A12" t="s">
        <v>29</v>
      </c>
      <c r="B12">
        <v>3.7</v>
      </c>
      <c r="C12" t="s">
        <v>1</v>
      </c>
    </row>
    <row r="15" spans="1:3">
      <c r="A15" s="1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A3" sqref="A3:XFD3"/>
    </sheetView>
  </sheetViews>
  <sheetFormatPr defaultRowHeight="15"/>
  <cols>
    <col min="1" max="1" width="21.140625" customWidth="1"/>
  </cols>
  <sheetData>
    <row r="1" spans="1:2">
      <c r="A1" s="1" t="s">
        <v>36</v>
      </c>
    </row>
    <row r="2" spans="1:2">
      <c r="A2" s="1" t="s">
        <v>37</v>
      </c>
    </row>
    <row r="3" spans="1:2">
      <c r="A3" s="1" t="s">
        <v>38</v>
      </c>
      <c r="B3" s="1" t="s">
        <v>19</v>
      </c>
    </row>
    <row r="4" spans="1:2">
      <c r="A4" s="2" t="s">
        <v>33</v>
      </c>
      <c r="B4" s="2">
        <v>37.1</v>
      </c>
    </row>
    <row r="5" spans="1:2">
      <c r="A5" s="2" t="s">
        <v>34</v>
      </c>
      <c r="B5" s="2">
        <v>61.7</v>
      </c>
    </row>
    <row r="6" spans="1:2">
      <c r="A6" s="2" t="s">
        <v>35</v>
      </c>
      <c r="B6" s="2">
        <v>1.2</v>
      </c>
    </row>
    <row r="9" spans="1:2">
      <c r="A9" s="1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A3" sqref="A3:XFD3"/>
    </sheetView>
  </sheetViews>
  <sheetFormatPr defaultRowHeight="15"/>
  <cols>
    <col min="1" max="1" width="21.5703125" customWidth="1"/>
    <col min="2" max="2" width="15.140625" customWidth="1"/>
  </cols>
  <sheetData>
    <row r="1" spans="1:3">
      <c r="A1" s="1" t="s">
        <v>44</v>
      </c>
    </row>
    <row r="2" spans="1:3">
      <c r="A2" s="1" t="s">
        <v>42</v>
      </c>
    </row>
    <row r="3" spans="1:3">
      <c r="A3" s="1" t="s">
        <v>43</v>
      </c>
      <c r="B3" s="1" t="s">
        <v>7</v>
      </c>
    </row>
    <row r="4" spans="1:3">
      <c r="A4" t="s">
        <v>39</v>
      </c>
      <c r="B4">
        <v>19</v>
      </c>
      <c r="C4" t="s">
        <v>1</v>
      </c>
    </row>
    <row r="5" spans="1:3">
      <c r="A5" t="s">
        <v>40</v>
      </c>
      <c r="B5">
        <v>66</v>
      </c>
      <c r="C5" t="s">
        <v>1</v>
      </c>
    </row>
    <row r="6" spans="1:3">
      <c r="A6" t="s">
        <v>41</v>
      </c>
      <c r="B6">
        <v>13.9</v>
      </c>
      <c r="C6" t="s">
        <v>1</v>
      </c>
    </row>
    <row r="7" spans="1:3">
      <c r="A7" t="s">
        <v>35</v>
      </c>
      <c r="B7">
        <v>1.1000000000000001</v>
      </c>
      <c r="C7" t="s">
        <v>1</v>
      </c>
    </row>
    <row r="10" spans="1:3">
      <c r="A10" s="1" t="s">
        <v>280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A3" sqref="A3:XFD3"/>
    </sheetView>
  </sheetViews>
  <sheetFormatPr defaultRowHeight="15"/>
  <cols>
    <col min="1" max="1" width="17.42578125" customWidth="1"/>
    <col min="2" max="2" width="13.140625" customWidth="1"/>
    <col min="4" max="4" width="13.140625" customWidth="1"/>
  </cols>
  <sheetData>
    <row r="1" spans="1:3">
      <c r="A1" s="1" t="s">
        <v>282</v>
      </c>
    </row>
    <row r="2" spans="1:3">
      <c r="A2" s="1" t="s">
        <v>45</v>
      </c>
    </row>
    <row r="3" spans="1:3">
      <c r="A3" s="1" t="s">
        <v>50</v>
      </c>
      <c r="B3" s="1" t="s">
        <v>19</v>
      </c>
    </row>
    <row r="4" spans="1:3">
      <c r="A4" t="s">
        <v>46</v>
      </c>
      <c r="B4">
        <v>85.9</v>
      </c>
      <c r="C4" t="s">
        <v>1</v>
      </c>
    </row>
    <row r="5" spans="1:3">
      <c r="A5" t="s">
        <v>47</v>
      </c>
      <c r="B5">
        <v>6.3</v>
      </c>
      <c r="C5" t="s">
        <v>1</v>
      </c>
    </row>
    <row r="6" spans="1:3">
      <c r="A6" t="s">
        <v>48</v>
      </c>
      <c r="B6">
        <v>7.4</v>
      </c>
      <c r="C6" t="s">
        <v>1</v>
      </c>
    </row>
    <row r="7" spans="1:3">
      <c r="A7" t="s">
        <v>49</v>
      </c>
      <c r="B7">
        <v>0.5</v>
      </c>
      <c r="C7" t="s">
        <v>1</v>
      </c>
    </row>
    <row r="10" spans="1:3">
      <c r="A10" s="1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3" sqref="A3:XFD3"/>
    </sheetView>
  </sheetViews>
  <sheetFormatPr defaultRowHeight="15"/>
  <cols>
    <col min="1" max="1" width="27" customWidth="1"/>
    <col min="2" max="2" width="18.85546875" customWidth="1"/>
    <col min="3" max="3" width="16.28515625" customWidth="1"/>
    <col min="4" max="4" width="16.140625" customWidth="1"/>
  </cols>
  <sheetData>
    <row r="1" spans="1:5">
      <c r="A1" s="1" t="s">
        <v>57</v>
      </c>
    </row>
    <row r="2" spans="1:5">
      <c r="A2" s="1" t="s">
        <v>42</v>
      </c>
    </row>
    <row r="3" spans="1:5" ht="30">
      <c r="B3" s="4" t="s">
        <v>54</v>
      </c>
      <c r="C3" s="4" t="s">
        <v>55</v>
      </c>
      <c r="D3" s="4" t="s">
        <v>56</v>
      </c>
    </row>
    <row r="4" spans="1:5">
      <c r="A4" t="s">
        <v>51</v>
      </c>
      <c r="B4">
        <v>59.2</v>
      </c>
      <c r="C4">
        <v>62.1</v>
      </c>
      <c r="D4">
        <v>59.4</v>
      </c>
      <c r="E4" t="s">
        <v>1</v>
      </c>
    </row>
    <row r="5" spans="1:5">
      <c r="A5" t="s">
        <v>52</v>
      </c>
      <c r="B5">
        <v>81.8</v>
      </c>
      <c r="C5">
        <v>74.099999999999994</v>
      </c>
      <c r="D5">
        <v>81.400000000000006</v>
      </c>
      <c r="E5" t="s">
        <v>1</v>
      </c>
    </row>
    <row r="6" spans="1:5">
      <c r="A6" t="s">
        <v>53</v>
      </c>
      <c r="B6">
        <v>89.1</v>
      </c>
      <c r="C6">
        <v>83.8</v>
      </c>
      <c r="D6">
        <v>88.9</v>
      </c>
      <c r="E6" t="s">
        <v>1</v>
      </c>
    </row>
    <row r="7" spans="1:5">
      <c r="A7" t="s">
        <v>5</v>
      </c>
      <c r="B7">
        <v>76.7</v>
      </c>
      <c r="C7">
        <v>73.3</v>
      </c>
      <c r="D7">
        <v>76.5</v>
      </c>
      <c r="E7" t="s">
        <v>1</v>
      </c>
    </row>
    <row r="9" spans="1:5">
      <c r="A9" s="1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No of peope on ARVs by county</vt:lpstr>
      <vt:lpstr>HIV and Hospital deliveries</vt:lpstr>
      <vt:lpstr>anc attendance for live births</vt:lpstr>
      <vt:lpstr>anc attendance nascop reg</vt:lpstr>
      <vt:lpstr>reasons for not attend anc</vt:lpstr>
      <vt:lpstr>number of times visit anc</vt:lpstr>
      <vt:lpstr>timing of anc</vt:lpstr>
      <vt:lpstr>anc facility visited</vt:lpstr>
      <vt:lpstr>modes of mtct transmission</vt:lpstr>
      <vt:lpstr>Knowledge of ART for pmtct</vt:lpstr>
      <vt:lpstr>counselling experience</vt:lpstr>
      <vt:lpstr>knowledge of ART for PMTCT ANC</vt:lpstr>
      <vt:lpstr>Counselling experience ANC</vt:lpstr>
      <vt:lpstr>uptake of HIV testing</vt:lpstr>
      <vt:lpstr>Contribt. of hiv testing at anc</vt:lpstr>
      <vt:lpstr>Time of diag relative to last p</vt:lpstr>
      <vt:lpstr>Uptake of maternal PMTCT</vt:lpstr>
      <vt:lpstr>Uptake of PMTCT proph</vt:lpstr>
      <vt:lpstr>breastfeeding practices</vt:lpstr>
      <vt:lpstr>bf practices most recent</vt:lpstr>
      <vt:lpstr>Maternal prophy during bf</vt:lpstr>
      <vt:lpstr>Mother rec'd maternal prophy.</vt:lpstr>
      <vt:lpstr>Child rec'd prophylaxis</vt:lpstr>
      <vt:lpstr>Children rec'd prophylaxis</vt:lpstr>
      <vt:lpstr>ANC attendance among currently </vt:lpstr>
      <vt:lpstr>HIV prev among currently pg</vt:lpstr>
      <vt:lpstr>Acceptance of HIV testing at AN</vt:lpstr>
      <vt:lpstr>Knowledge of partner's HIV stat</vt:lpstr>
      <vt:lpstr>Knowledge HIV uninfected partne</vt:lpstr>
      <vt:lpstr>Disire for a child in the futur</vt:lpstr>
      <vt:lpstr>disire among married or cohabit</vt:lpstr>
      <vt:lpstr>Contraceptive use among women</vt:lpstr>
      <vt:lpstr>Contraceptive use in marital or</vt:lpstr>
      <vt:lpstr>Sheet19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AMutimba</dc:creator>
  <cp:lastModifiedBy>dotieno</cp:lastModifiedBy>
  <dcterms:created xsi:type="dcterms:W3CDTF">2014-07-16T11:53:15Z</dcterms:created>
  <dcterms:modified xsi:type="dcterms:W3CDTF">2014-07-21T14:43:07Z</dcterms:modified>
</cp:coreProperties>
</file>