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/>
  <bookViews>
    <workbookView xWindow="10995" yWindow="2580" windowWidth="20730" windowHeight="11760"/>
  </bookViews>
  <sheets>
    <sheet name="HIV" sheetId="1" r:id="rId1"/>
    <sheet name="Map notes" sheetId="5" r:id="rId2"/>
  </sheets>
  <calcPr calcId="14000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1" i="1"/>
  <c r="F5"/>
  <c r="G50"/>
  <c r="J50"/>
  <c r="E50"/>
  <c r="I31"/>
  <c r="I11"/>
  <c r="I5"/>
  <c r="I45"/>
  <c r="I6"/>
  <c r="I14"/>
  <c r="I26"/>
  <c r="I20"/>
  <c r="I36"/>
  <c r="I16"/>
  <c r="I29"/>
  <c r="I9"/>
  <c r="I24"/>
  <c r="I22"/>
  <c r="I30"/>
  <c r="I32"/>
  <c r="I42"/>
  <c r="I39"/>
  <c r="I43"/>
  <c r="I44"/>
  <c r="I37"/>
  <c r="I41"/>
  <c r="I2"/>
  <c r="I35"/>
  <c r="I34"/>
  <c r="I38"/>
  <c r="I19"/>
  <c r="I12"/>
  <c r="I47"/>
  <c r="I15"/>
  <c r="I18"/>
  <c r="I48"/>
  <c r="I33"/>
  <c r="I13"/>
  <c r="I8"/>
  <c r="I40"/>
  <c r="I28"/>
  <c r="I27"/>
  <c r="I4"/>
  <c r="I25"/>
  <c r="I10"/>
  <c r="I46"/>
  <c r="I7"/>
  <c r="I23"/>
  <c r="I3"/>
  <c r="I21"/>
  <c r="I17"/>
  <c r="F31"/>
  <c r="F45"/>
  <c r="F6"/>
  <c r="F14"/>
  <c r="F26"/>
  <c r="F20"/>
  <c r="F36"/>
  <c r="F16"/>
  <c r="F29"/>
  <c r="F9"/>
  <c r="F24"/>
  <c r="F22"/>
  <c r="F30"/>
  <c r="F32"/>
  <c r="F42"/>
  <c r="F39"/>
  <c r="F43"/>
  <c r="F44"/>
  <c r="F37"/>
  <c r="F41"/>
  <c r="F2"/>
  <c r="F35"/>
  <c r="F34"/>
  <c r="F38"/>
  <c r="F19"/>
  <c r="F12"/>
  <c r="F47"/>
  <c r="F15"/>
  <c r="F18"/>
  <c r="F48"/>
  <c r="F33"/>
  <c r="F13"/>
  <c r="F8"/>
  <c r="F40"/>
  <c r="F28"/>
  <c r="F27"/>
  <c r="F4"/>
  <c r="F25"/>
  <c r="F10"/>
  <c r="F46"/>
  <c r="F7"/>
  <c r="F23"/>
  <c r="F3"/>
  <c r="F21"/>
  <c r="F17"/>
  <c r="I50"/>
  <c r="F50"/>
</calcChain>
</file>

<file path=xl/sharedStrings.xml><?xml version="1.0" encoding="utf-8"?>
<sst xmlns="http://schemas.openxmlformats.org/spreadsheetml/2006/main" count="133" uniqueCount="93">
  <si>
    <t>COUNTY</t>
  </si>
  <si>
    <t xml:space="preserve">Kakamega </t>
  </si>
  <si>
    <t xml:space="preserve">Kisii </t>
  </si>
  <si>
    <t>Mombasa</t>
  </si>
  <si>
    <t xml:space="preserve">Isiolo </t>
  </si>
  <si>
    <t xml:space="preserve">Lamu </t>
  </si>
  <si>
    <t>Laikipia</t>
  </si>
  <si>
    <t xml:space="preserve">Marsabit </t>
  </si>
  <si>
    <t xml:space="preserve">Samburu </t>
  </si>
  <si>
    <t xml:space="preserve">Tana River </t>
  </si>
  <si>
    <t>Narok</t>
  </si>
  <si>
    <t xml:space="preserve">Vihiga </t>
  </si>
  <si>
    <t>Kisumu</t>
  </si>
  <si>
    <t>Wajir</t>
  </si>
  <si>
    <t>Taita Taveta</t>
  </si>
  <si>
    <t xml:space="preserve">Nyamira </t>
  </si>
  <si>
    <t>Turkana</t>
  </si>
  <si>
    <t xml:space="preserve">Elgeyo Marakwet </t>
  </si>
  <si>
    <t xml:space="preserve">Baringo </t>
  </si>
  <si>
    <t>Kilifi</t>
  </si>
  <si>
    <t xml:space="preserve">Nairobi </t>
  </si>
  <si>
    <t xml:space="preserve">Busia </t>
  </si>
  <si>
    <t xml:space="preserve">Kiambu </t>
  </si>
  <si>
    <t>Garissa</t>
  </si>
  <si>
    <t xml:space="preserve">Mandera </t>
  </si>
  <si>
    <t>Nyandarua</t>
  </si>
  <si>
    <t xml:space="preserve">Machakos </t>
  </si>
  <si>
    <t xml:space="preserve">Migori </t>
  </si>
  <si>
    <t xml:space="preserve">Siaya </t>
  </si>
  <si>
    <t xml:space="preserve">Bomet </t>
  </si>
  <si>
    <t xml:space="preserve">Makueni </t>
  </si>
  <si>
    <t xml:space="preserve">Nyeri </t>
  </si>
  <si>
    <t xml:space="preserve">Uasin Gishu </t>
  </si>
  <si>
    <t xml:space="preserve">Tharaka - Nithi </t>
  </si>
  <si>
    <t xml:space="preserve">Kitui </t>
  </si>
  <si>
    <t>Kwale</t>
  </si>
  <si>
    <t xml:space="preserve">Embu </t>
  </si>
  <si>
    <t>West Pokot</t>
  </si>
  <si>
    <t>Kirinyaga</t>
  </si>
  <si>
    <t xml:space="preserve">Meru </t>
  </si>
  <si>
    <t>Muranga</t>
  </si>
  <si>
    <t xml:space="preserve">Homa Bay </t>
  </si>
  <si>
    <t>Kajiado</t>
  </si>
  <si>
    <t xml:space="preserve">Nakuru </t>
  </si>
  <si>
    <t xml:space="preserve">Trans Nzoia </t>
  </si>
  <si>
    <t xml:space="preserve">Nandi </t>
  </si>
  <si>
    <t>Bungoma</t>
  </si>
  <si>
    <t xml:space="preserve">Kericho </t>
  </si>
  <si>
    <t>People living with HIV in 2011</t>
  </si>
  <si>
    <t>Rift Valley</t>
  </si>
  <si>
    <t>Western</t>
  </si>
  <si>
    <t>Eastern</t>
  </si>
  <si>
    <t>North Eastern</t>
  </si>
  <si>
    <t>Nyanza</t>
  </si>
  <si>
    <t>Central</t>
  </si>
  <si>
    <t>Coast</t>
  </si>
  <si>
    <t>Nairobi</t>
  </si>
  <si>
    <t>Region</t>
  </si>
  <si>
    <t>No. of people living with HIV on treatment in 2011</t>
  </si>
  <si>
    <t>HIV prevalence in 2011 (%)</t>
  </si>
  <si>
    <t>New HIV infections in 2011</t>
  </si>
  <si>
    <t>Kenya</t>
  </si>
  <si>
    <t>Country</t>
  </si>
  <si>
    <t xml:space="preserve"> Percentage change in the number of HIV positive people on treatment between 2011 and 2012.</t>
  </si>
  <si>
    <t>How your county ranks (HIV prevalence)</t>
  </si>
  <si>
    <t>Map notes</t>
  </si>
  <si>
    <t>Filter by county</t>
  </si>
  <si>
    <t>1. HIV prevalence tab</t>
  </si>
  <si>
    <t>2. New HIV infection tab</t>
  </si>
  <si>
    <t xml:space="preserve"> % of HIV positive people in 2011 who were newly infected with  the the virus</t>
  </si>
  <si>
    <t>Percentage of mother to child transmission of HIV in 2011</t>
  </si>
  <si>
    <r>
      <t xml:space="preserve">3. </t>
    </r>
    <r>
      <rPr>
        <sz val="11"/>
        <rFont val="Calibri"/>
        <family val="2"/>
        <scheme val="minor"/>
      </rPr>
      <t>HIV treatment coverage tab</t>
    </r>
  </si>
  <si>
    <t>Percentage of HIV positive pepole on ARV treatment in 2011.</t>
  </si>
  <si>
    <t>How your county ranked  (mother to child transmission of HIV in 2011).</t>
  </si>
  <si>
    <t>This tab should have a barchart of the ranking</t>
  </si>
  <si>
    <t>Inspiration map:</t>
  </si>
  <si>
    <t>http://www.marchofdimes.com/mission/global-preterm.aspx</t>
  </si>
  <si>
    <t>Source:</t>
  </si>
  <si>
    <t>Click here for PDF:</t>
  </si>
  <si>
    <t>County fact sheet second edition June 2013:</t>
  </si>
  <si>
    <t>Kenya health at a Glance data.</t>
  </si>
  <si>
    <t>kenya Health Demographic Survey 2008/2009</t>
  </si>
  <si>
    <t>Kenya Health Information System</t>
  </si>
  <si>
    <t>Ministry of  Health Department of Finance</t>
  </si>
  <si>
    <t xml:space="preserve">HIV prevalence </t>
  </si>
  <si>
    <t xml:space="preserve">People living with HIV </t>
  </si>
  <si>
    <t xml:space="preserve">New HIV infections </t>
  </si>
  <si>
    <t>No. of people living with HIV on ARVs</t>
  </si>
  <si>
    <t>Rank (HIV prevalence)</t>
  </si>
  <si>
    <t>Percentage of HIV positive people who are newly infected</t>
  </si>
  <si>
    <t>Mother to child transmission of HIV</t>
  </si>
  <si>
    <t>HIV positive population on ARVS</t>
  </si>
  <si>
    <t>Change in ARV use between 2011 and 2012</t>
  </si>
</sst>
</file>

<file path=xl/styles.xml><?xml version="1.0" encoding="utf-8"?>
<styleSheet xmlns="http://schemas.openxmlformats.org/spreadsheetml/2006/main">
  <numFmts count="1">
    <numFmt numFmtId="164" formatCode="0.0%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41"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 applyFont="1" applyFill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0" fillId="2" borderId="0" xfId="0" applyFill="1"/>
    <xf numFmtId="0" fontId="0" fillId="3" borderId="1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0" fillId="3" borderId="0" xfId="0" applyFill="1"/>
    <xf numFmtId="0" fontId="1" fillId="0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0" xfId="0" applyFill="1" applyBorder="1" applyAlignment="1">
      <alignment horizontal="center"/>
    </xf>
    <xf numFmtId="9" fontId="0" fillId="4" borderId="0" xfId="1" applyFont="1" applyFill="1" applyAlignment="1">
      <alignment horizontal="center"/>
    </xf>
    <xf numFmtId="0" fontId="0" fillId="4" borderId="0" xfId="0" applyFill="1" applyAlignment="1">
      <alignment horizontal="center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4" fillId="2" borderId="0" xfId="0" applyFont="1" applyFill="1"/>
    <xf numFmtId="0" fontId="2" fillId="2" borderId="0" xfId="0" applyFont="1" applyFill="1"/>
    <xf numFmtId="0" fontId="2" fillId="4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9" fontId="2" fillId="2" borderId="0" xfId="1" applyFont="1" applyFill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1" fillId="0" borderId="0" xfId="0" applyFont="1"/>
    <xf numFmtId="0" fontId="1" fillId="3" borderId="0" xfId="0" applyFont="1" applyFill="1"/>
    <xf numFmtId="0" fontId="0" fillId="5" borderId="0" xfId="0" applyFill="1"/>
    <xf numFmtId="0" fontId="0" fillId="6" borderId="0" xfId="0" applyFill="1"/>
    <xf numFmtId="0" fontId="1" fillId="0" borderId="0" xfId="0" applyFont="1" applyFill="1"/>
    <xf numFmtId="0" fontId="5" fillId="0" borderId="0" xfId="2"/>
    <xf numFmtId="0" fontId="6" fillId="0" borderId="0" xfId="0" applyFont="1" applyAlignment="1">
      <alignment vertical="center"/>
    </xf>
    <xf numFmtId="0" fontId="0" fillId="7" borderId="2" xfId="0" applyFill="1" applyBorder="1" applyAlignment="1">
      <alignment horizontal="center" wrapText="1"/>
    </xf>
    <xf numFmtId="0" fontId="0" fillId="7" borderId="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4" fillId="7" borderId="0" xfId="0" applyFont="1" applyFill="1"/>
    <xf numFmtId="0" fontId="0" fillId="8" borderId="0" xfId="0" applyFill="1"/>
    <xf numFmtId="0" fontId="0" fillId="8" borderId="0" xfId="0" applyFont="1" applyFill="1" applyAlignment="1">
      <alignment horizontal="left" vertical="center"/>
    </xf>
    <xf numFmtId="164" fontId="0" fillId="8" borderId="0" xfId="1" applyNumberFormat="1" applyFont="1" applyFill="1" applyAlignment="1">
      <alignment horizontal="center"/>
    </xf>
    <xf numFmtId="0" fontId="0" fillId="8" borderId="0" xfId="0" applyFill="1" applyAlignment="1">
      <alignment horizontal="center"/>
    </xf>
    <xf numFmtId="9" fontId="2" fillId="8" borderId="0" xfId="1" applyFont="1" applyFill="1" applyAlignment="1">
      <alignment horizontal="center"/>
    </xf>
    <xf numFmtId="9" fontId="2" fillId="8" borderId="0" xfId="0" applyNumberFormat="1" applyFont="1" applyFill="1"/>
    <xf numFmtId="9" fontId="0" fillId="8" borderId="0" xfId="1" applyFont="1" applyFill="1" applyAlignment="1">
      <alignment horizontal="center"/>
    </xf>
  </cellXfs>
  <cellStyles count="11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ogle.com/url?sa=t&amp;rct=j&amp;q=&amp;esrc=s&amp;source=web&amp;cd=3&amp;ved=0CDUQFjAC&amp;url=https%3A%2F%2Fwww.opendata.go.ke%2Fdownload%2Fqg44-68h8%2Fapplication%2Fpdf&amp;ei=E-orU_vPL4X80QXm7IDgCw&amp;usg=AFQjCNFPomAJR7T-Sw2UA7PRPPhY0ohuow&amp;sig2=tHWb5xFtq7JSehfe2zrkZA&amp;cad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60"/>
  <sheetViews>
    <sheetView tabSelected="1" workbookViewId="0">
      <pane xSplit="2" ySplit="1" topLeftCell="C2" activePane="bottomRight" state="frozen"/>
      <selection pane="topRight" activeCell="D1" sqref="D1"/>
      <selection pane="bottomLeft" activeCell="A2" sqref="A2"/>
      <selection pane="bottomRight" activeCell="M31" sqref="M31"/>
    </sheetView>
  </sheetViews>
  <sheetFormatPr defaultColWidth="8.85546875" defaultRowHeight="15"/>
  <cols>
    <col min="1" max="1" width="23.140625" style="2" customWidth="1"/>
    <col min="2" max="2" width="25.42578125" style="2" customWidth="1"/>
    <col min="3" max="3" width="15.28515625" style="8" customWidth="1"/>
    <col min="4" max="4" width="20.85546875" style="8" customWidth="1"/>
    <col min="5" max="5" width="19.85546875" style="8" customWidth="1"/>
    <col min="6" max="6" width="40.42578125" style="17" bestFit="1" customWidth="1"/>
    <col min="7" max="7" width="17.7109375" style="5" customWidth="1"/>
    <col min="8" max="8" width="20" style="16" customWidth="1"/>
    <col min="9" max="9" width="26.7109375" style="13" customWidth="1"/>
    <col min="10" max="10" width="29.7109375" style="15" customWidth="1"/>
    <col min="11" max="11" width="35" style="15" customWidth="1"/>
    <col min="12" max="12" width="20" style="33" customWidth="1"/>
  </cols>
  <sheetData>
    <row r="1" spans="1:12" ht="33.950000000000003" customHeight="1" thickBot="1">
      <c r="A1" s="9" t="s">
        <v>57</v>
      </c>
      <c r="B1" s="9" t="s">
        <v>0</v>
      </c>
      <c r="C1" s="6" t="s">
        <v>84</v>
      </c>
      <c r="D1" s="6" t="s">
        <v>88</v>
      </c>
      <c r="E1" s="6" t="s">
        <v>85</v>
      </c>
      <c r="F1" s="19" t="s">
        <v>89</v>
      </c>
      <c r="G1" s="10" t="s">
        <v>86</v>
      </c>
      <c r="H1" s="21" t="s">
        <v>90</v>
      </c>
      <c r="I1" s="18" t="s">
        <v>91</v>
      </c>
      <c r="J1" s="14" t="s">
        <v>87</v>
      </c>
      <c r="K1" s="14" t="s">
        <v>92</v>
      </c>
      <c r="L1" s="30" t="s">
        <v>90</v>
      </c>
    </row>
    <row r="2" spans="1:12">
      <c r="A2" s="2" t="s">
        <v>52</v>
      </c>
      <c r="B2" s="3" t="s">
        <v>24</v>
      </c>
      <c r="C2" s="7">
        <v>1.3</v>
      </c>
      <c r="D2" s="7">
        <v>44</v>
      </c>
      <c r="E2" s="7">
        <v>7900</v>
      </c>
      <c r="F2" s="20">
        <f t="shared" ref="F2:F48" si="0">G2/E2</f>
        <v>5.8227848101265821E-2</v>
      </c>
      <c r="G2" s="11">
        <v>460</v>
      </c>
      <c r="H2" s="11">
        <v>0</v>
      </c>
      <c r="I2" s="12">
        <f t="shared" ref="I2:I48" si="1">J2/E2</f>
        <v>1.5063291139240506E-2</v>
      </c>
      <c r="J2" s="13">
        <v>119</v>
      </c>
      <c r="K2" s="12">
        <v>-8.4033613445378158E-2</v>
      </c>
      <c r="L2" s="31">
        <v>0</v>
      </c>
    </row>
    <row r="3" spans="1:12">
      <c r="A3" s="2" t="s">
        <v>52</v>
      </c>
      <c r="B3" s="3" t="s">
        <v>13</v>
      </c>
      <c r="C3" s="7">
        <v>0.2</v>
      </c>
      <c r="D3" s="7">
        <v>47</v>
      </c>
      <c r="E3" s="7">
        <v>800</v>
      </c>
      <c r="F3" s="20">
        <f t="shared" si="0"/>
        <v>1.2500000000000001E-2</v>
      </c>
      <c r="G3" s="11">
        <v>10</v>
      </c>
      <c r="H3" s="11">
        <v>0</v>
      </c>
      <c r="I3" s="12">
        <f t="shared" si="1"/>
        <v>0.13625000000000001</v>
      </c>
      <c r="J3" s="13">
        <v>109</v>
      </c>
      <c r="K3" s="12">
        <v>0.45871559633027525</v>
      </c>
      <c r="L3" s="31">
        <v>0</v>
      </c>
    </row>
    <row r="4" spans="1:12">
      <c r="A4" s="2" t="s">
        <v>55</v>
      </c>
      <c r="B4" s="4" t="s">
        <v>9</v>
      </c>
      <c r="C4" s="7">
        <v>2</v>
      </c>
      <c r="D4" s="7">
        <v>43</v>
      </c>
      <c r="E4" s="7">
        <v>2600</v>
      </c>
      <c r="F4" s="20">
        <f t="shared" si="0"/>
        <v>4.6153846153846156E-2</v>
      </c>
      <c r="G4" s="11">
        <v>120</v>
      </c>
      <c r="H4" s="11">
        <v>8.3000000000000007</v>
      </c>
      <c r="I4" s="12">
        <f t="shared" si="1"/>
        <v>0.185</v>
      </c>
      <c r="J4" s="13">
        <v>481</v>
      </c>
      <c r="K4" s="12">
        <v>-0.24948024948024949</v>
      </c>
      <c r="L4" s="31">
        <v>8.3000000000000007</v>
      </c>
    </row>
    <row r="5" spans="1:12">
      <c r="A5" s="2" t="s">
        <v>50</v>
      </c>
      <c r="B5" s="3" t="s">
        <v>21</v>
      </c>
      <c r="C5" s="7">
        <v>7.1</v>
      </c>
      <c r="D5" s="7">
        <v>10</v>
      </c>
      <c r="E5" s="7">
        <v>30800</v>
      </c>
      <c r="F5" s="20">
        <f t="shared" si="0"/>
        <v>6.298701298701298E-2</v>
      </c>
      <c r="G5" s="11">
        <v>1940</v>
      </c>
      <c r="H5" s="11">
        <v>10.1</v>
      </c>
      <c r="I5" s="12">
        <f t="shared" si="1"/>
        <v>0.5432467532467532</v>
      </c>
      <c r="J5" s="13">
        <v>16732</v>
      </c>
      <c r="K5" s="12">
        <v>1.4224240975376523E-2</v>
      </c>
      <c r="L5" s="31">
        <v>10.1</v>
      </c>
    </row>
    <row r="6" spans="1:12">
      <c r="A6" s="2" t="s">
        <v>51</v>
      </c>
      <c r="B6" s="3" t="s">
        <v>36</v>
      </c>
      <c r="C6" s="7">
        <v>3.7</v>
      </c>
      <c r="D6" s="7">
        <v>36</v>
      </c>
      <c r="E6" s="7">
        <v>12700</v>
      </c>
      <c r="F6" s="20">
        <f t="shared" si="0"/>
        <v>6.2992125984251968E-2</v>
      </c>
      <c r="G6" s="11">
        <v>800</v>
      </c>
      <c r="H6" s="11">
        <v>10.4</v>
      </c>
      <c r="I6" s="12">
        <f t="shared" si="1"/>
        <v>0.32881889763779526</v>
      </c>
      <c r="J6" s="13">
        <v>4176</v>
      </c>
      <c r="K6" s="12">
        <v>1.7959770114942528E-2</v>
      </c>
      <c r="L6" s="31">
        <v>10.4</v>
      </c>
    </row>
    <row r="7" spans="1:12">
      <c r="A7" s="2" t="s">
        <v>49</v>
      </c>
      <c r="B7" s="3" t="s">
        <v>32</v>
      </c>
      <c r="C7" s="7">
        <v>4.9000000000000004</v>
      </c>
      <c r="D7" s="7">
        <v>22</v>
      </c>
      <c r="E7" s="7">
        <v>28600</v>
      </c>
      <c r="F7" s="20">
        <f t="shared" si="0"/>
        <v>6.3986013986013987E-2</v>
      </c>
      <c r="G7" s="11">
        <v>1830</v>
      </c>
      <c r="H7" s="11">
        <v>11</v>
      </c>
      <c r="I7" s="12">
        <f t="shared" si="1"/>
        <v>0.55891608391608394</v>
      </c>
      <c r="J7" s="13">
        <v>15985</v>
      </c>
      <c r="K7" s="12">
        <v>3.7159837347513297E-2</v>
      </c>
      <c r="L7" s="31">
        <v>11</v>
      </c>
    </row>
    <row r="8" spans="1:12">
      <c r="A8" s="2" t="s">
        <v>54</v>
      </c>
      <c r="B8" s="3" t="s">
        <v>31</v>
      </c>
      <c r="C8" s="7">
        <v>4.4000000000000004</v>
      </c>
      <c r="D8" s="7">
        <v>27</v>
      </c>
      <c r="E8" s="7">
        <v>20800</v>
      </c>
      <c r="F8" s="20">
        <f t="shared" si="0"/>
        <v>6.6346153846153846E-2</v>
      </c>
      <c r="G8" s="11">
        <v>1380</v>
      </c>
      <c r="H8" s="11">
        <v>6.1</v>
      </c>
      <c r="I8" s="12">
        <f t="shared" si="1"/>
        <v>0.44019230769230772</v>
      </c>
      <c r="J8" s="13">
        <v>9156</v>
      </c>
      <c r="K8" s="12">
        <v>8.1804281345565749E-2</v>
      </c>
      <c r="L8" s="31">
        <v>6.1</v>
      </c>
    </row>
    <row r="9" spans="1:12">
      <c r="A9" s="2" t="s">
        <v>54</v>
      </c>
      <c r="B9" s="3" t="s">
        <v>22</v>
      </c>
      <c r="C9" s="7">
        <v>4.4000000000000004</v>
      </c>
      <c r="D9" s="7">
        <v>27</v>
      </c>
      <c r="E9" s="7">
        <v>47100</v>
      </c>
      <c r="F9" s="20">
        <f t="shared" si="0"/>
        <v>6.7940552016985137E-2</v>
      </c>
      <c r="G9" s="11">
        <v>3200</v>
      </c>
      <c r="H9" s="11">
        <v>8.1</v>
      </c>
      <c r="I9" s="12">
        <f t="shared" si="1"/>
        <v>0.43343949044585989</v>
      </c>
      <c r="J9" s="13">
        <v>20415</v>
      </c>
      <c r="K9" s="12">
        <v>-6.9360764144011752E-2</v>
      </c>
      <c r="L9" s="31">
        <v>8.1</v>
      </c>
    </row>
    <row r="10" spans="1:12">
      <c r="A10" s="2" t="s">
        <v>49</v>
      </c>
      <c r="B10" s="3" t="s">
        <v>44</v>
      </c>
      <c r="C10" s="7">
        <v>7.2</v>
      </c>
      <c r="D10" s="7">
        <v>9</v>
      </c>
      <c r="E10" s="7">
        <v>34800</v>
      </c>
      <c r="F10" s="20">
        <f t="shared" si="0"/>
        <v>6.5517241379310351E-2</v>
      </c>
      <c r="G10" s="11">
        <v>2280</v>
      </c>
      <c r="H10" s="11">
        <v>13.7</v>
      </c>
      <c r="I10" s="12">
        <f t="shared" si="1"/>
        <v>0.15991379310344828</v>
      </c>
      <c r="J10" s="13">
        <v>5565</v>
      </c>
      <c r="K10" s="12">
        <v>0.12273135669362084</v>
      </c>
      <c r="L10" s="31">
        <v>13.7</v>
      </c>
    </row>
    <row r="11" spans="1:12">
      <c r="A11" s="2" t="s">
        <v>50</v>
      </c>
      <c r="B11" s="3" t="s">
        <v>46</v>
      </c>
      <c r="C11" s="7">
        <v>3.5</v>
      </c>
      <c r="D11" s="7">
        <v>38</v>
      </c>
      <c r="E11" s="7">
        <v>27800</v>
      </c>
      <c r="F11" s="20">
        <f t="shared" si="0"/>
        <v>6.1870503597122303E-2</v>
      </c>
      <c r="G11" s="11">
        <v>1720</v>
      </c>
      <c r="H11" s="11">
        <v>8.6999999999999993</v>
      </c>
      <c r="I11" s="12">
        <f t="shared" si="1"/>
        <v>0.3860431654676259</v>
      </c>
      <c r="J11" s="13">
        <v>10732</v>
      </c>
      <c r="K11" s="12">
        <v>0.16893402907193439</v>
      </c>
      <c r="L11" s="31">
        <v>8.6999999999999993</v>
      </c>
    </row>
    <row r="12" spans="1:12">
      <c r="A12" s="2" t="s">
        <v>54</v>
      </c>
      <c r="B12" s="3" t="s">
        <v>40</v>
      </c>
      <c r="C12" s="7">
        <v>5.2</v>
      </c>
      <c r="D12" s="7">
        <v>18</v>
      </c>
      <c r="E12" s="7">
        <v>33100</v>
      </c>
      <c r="F12" s="20">
        <f t="shared" si="0"/>
        <v>6.5861027190332322E-2</v>
      </c>
      <c r="G12" s="11">
        <v>2180</v>
      </c>
      <c r="H12" s="11">
        <v>9.3000000000000007</v>
      </c>
      <c r="I12" s="12">
        <f t="shared" si="1"/>
        <v>0.18235649546827795</v>
      </c>
      <c r="J12" s="13">
        <v>6036</v>
      </c>
      <c r="K12" s="12">
        <v>0.16053677932405566</v>
      </c>
      <c r="L12" s="31">
        <v>9.3000000000000007</v>
      </c>
    </row>
    <row r="13" spans="1:12">
      <c r="A13" s="2" t="s">
        <v>54</v>
      </c>
      <c r="B13" s="3" t="s">
        <v>25</v>
      </c>
      <c r="C13" s="7">
        <v>3.9</v>
      </c>
      <c r="D13" s="7">
        <v>33</v>
      </c>
      <c r="E13" s="7">
        <v>13700</v>
      </c>
      <c r="F13" s="20">
        <f t="shared" si="0"/>
        <v>6.7153284671532851E-2</v>
      </c>
      <c r="G13" s="11">
        <v>920</v>
      </c>
      <c r="H13" s="11">
        <v>6</v>
      </c>
      <c r="I13" s="12">
        <f t="shared" si="1"/>
        <v>0.34532846715328469</v>
      </c>
      <c r="J13" s="13">
        <v>4731</v>
      </c>
      <c r="K13" s="12">
        <v>9.8499260198689501E-2</v>
      </c>
      <c r="L13" s="31">
        <v>6</v>
      </c>
    </row>
    <row r="14" spans="1:12">
      <c r="A14" s="2" t="s">
        <v>52</v>
      </c>
      <c r="B14" s="3" t="s">
        <v>23</v>
      </c>
      <c r="C14" s="7">
        <v>2.6</v>
      </c>
      <c r="D14" s="7">
        <v>41</v>
      </c>
      <c r="E14" s="7">
        <v>10500</v>
      </c>
      <c r="F14" s="20">
        <f t="shared" si="0"/>
        <v>6.4761904761904757E-2</v>
      </c>
      <c r="G14" s="11">
        <v>680</v>
      </c>
      <c r="H14" s="11">
        <v>8.3000000000000007</v>
      </c>
      <c r="I14" s="12">
        <f t="shared" si="1"/>
        <v>8.6571428571428577E-2</v>
      </c>
      <c r="J14" s="13">
        <v>909</v>
      </c>
      <c r="K14" s="12">
        <v>6.2706270627062702E-2</v>
      </c>
      <c r="L14" s="31">
        <v>8.3000000000000007</v>
      </c>
    </row>
    <row r="15" spans="1:12">
      <c r="A15" s="2" t="s">
        <v>49</v>
      </c>
      <c r="B15" s="3" t="s">
        <v>43</v>
      </c>
      <c r="C15" s="7">
        <v>5.6</v>
      </c>
      <c r="D15" s="7">
        <v>15</v>
      </c>
      <c r="E15" s="7">
        <v>57800</v>
      </c>
      <c r="F15" s="20">
        <f t="shared" si="0"/>
        <v>6.5224913494809689E-2</v>
      </c>
      <c r="G15" s="11">
        <v>3770</v>
      </c>
      <c r="H15" s="11">
        <v>7.9</v>
      </c>
      <c r="I15" s="12">
        <f t="shared" si="1"/>
        <v>0.26510380622837371</v>
      </c>
      <c r="J15" s="13">
        <v>15323</v>
      </c>
      <c r="K15" s="12">
        <v>-5.175226783266984E-2</v>
      </c>
      <c r="L15" s="31">
        <v>7.9</v>
      </c>
    </row>
    <row r="16" spans="1:12">
      <c r="A16" s="2" t="s">
        <v>50</v>
      </c>
      <c r="B16" s="4" t="s">
        <v>1</v>
      </c>
      <c r="C16" s="7">
        <v>5.6</v>
      </c>
      <c r="D16" s="7">
        <v>15</v>
      </c>
      <c r="E16" s="7">
        <v>55500</v>
      </c>
      <c r="F16" s="20">
        <f t="shared" si="0"/>
        <v>6.198198198198198E-2</v>
      </c>
      <c r="G16" s="11">
        <v>3440</v>
      </c>
      <c r="H16" s="11">
        <v>9.1999999999999993</v>
      </c>
      <c r="I16" s="12">
        <f t="shared" si="1"/>
        <v>0.28297297297297297</v>
      </c>
      <c r="J16" s="13">
        <v>15705</v>
      </c>
      <c r="K16" s="12">
        <v>0.18414517669531996</v>
      </c>
      <c r="L16" s="31">
        <v>9.1999999999999993</v>
      </c>
    </row>
    <row r="17" spans="1:12">
      <c r="A17" s="2" t="s">
        <v>49</v>
      </c>
      <c r="B17" s="3" t="s">
        <v>18</v>
      </c>
      <c r="C17" s="7">
        <v>4.2</v>
      </c>
      <c r="D17" s="7">
        <v>30</v>
      </c>
      <c r="E17" s="7">
        <v>13400</v>
      </c>
      <c r="F17" s="20">
        <f t="shared" si="0"/>
        <v>6.7910447761194023E-2</v>
      </c>
      <c r="G17" s="11">
        <v>910</v>
      </c>
      <c r="H17" s="11">
        <v>10.3</v>
      </c>
      <c r="I17" s="12">
        <f t="shared" si="1"/>
        <v>0.10141791044776119</v>
      </c>
      <c r="J17" s="13">
        <v>1359</v>
      </c>
      <c r="K17" s="12">
        <v>0.7829286239882266</v>
      </c>
      <c r="L17" s="31">
        <v>10.3</v>
      </c>
    </row>
    <row r="18" spans="1:12">
      <c r="A18" s="2" t="s">
        <v>49</v>
      </c>
      <c r="B18" s="3" t="s">
        <v>45</v>
      </c>
      <c r="C18" s="7">
        <v>4.8</v>
      </c>
      <c r="D18" s="7">
        <v>24</v>
      </c>
      <c r="E18" s="7">
        <v>22100</v>
      </c>
      <c r="F18" s="20">
        <f t="shared" si="0"/>
        <v>6.244343891402715E-2</v>
      </c>
      <c r="G18" s="11">
        <v>1380</v>
      </c>
      <c r="H18" s="11">
        <v>7.9</v>
      </c>
      <c r="I18" s="12">
        <f t="shared" si="1"/>
        <v>0.24941176470588236</v>
      </c>
      <c r="J18" s="13">
        <v>5512</v>
      </c>
      <c r="K18" s="12">
        <v>-0.18142235123367198</v>
      </c>
      <c r="L18" s="31">
        <v>7.9</v>
      </c>
    </row>
    <row r="19" spans="1:12">
      <c r="A19" s="2" t="s">
        <v>55</v>
      </c>
      <c r="B19" s="3" t="s">
        <v>3</v>
      </c>
      <c r="C19" s="7">
        <v>11.1</v>
      </c>
      <c r="D19" s="7">
        <v>5</v>
      </c>
      <c r="E19" s="7">
        <v>77100</v>
      </c>
      <c r="F19" s="20">
        <f t="shared" si="0"/>
        <v>6.394293125810635E-2</v>
      </c>
      <c r="G19" s="11">
        <v>4930</v>
      </c>
      <c r="H19" s="11">
        <v>9.5</v>
      </c>
      <c r="I19" s="12">
        <f t="shared" si="1"/>
        <v>0.31920881971465631</v>
      </c>
      <c r="J19" s="13">
        <v>24611</v>
      </c>
      <c r="K19" s="12">
        <v>7.4397627077323142E-2</v>
      </c>
      <c r="L19" s="31">
        <v>9.5</v>
      </c>
    </row>
    <row r="20" spans="1:12">
      <c r="A20" s="2" t="s">
        <v>51</v>
      </c>
      <c r="B20" s="4" t="s">
        <v>4</v>
      </c>
      <c r="C20" s="7">
        <v>3.8</v>
      </c>
      <c r="D20" s="7">
        <v>34</v>
      </c>
      <c r="E20" s="7">
        <v>3200</v>
      </c>
      <c r="F20" s="20">
        <f t="shared" si="0"/>
        <v>7.1874999999999994E-2</v>
      </c>
      <c r="G20" s="11">
        <v>230</v>
      </c>
      <c r="H20" s="11">
        <v>13.3</v>
      </c>
      <c r="I20" s="12">
        <f t="shared" si="1"/>
        <v>0.46968749999999998</v>
      </c>
      <c r="J20" s="13">
        <v>1503</v>
      </c>
      <c r="K20" s="12">
        <v>-0.32335329341317365</v>
      </c>
      <c r="L20" s="31">
        <v>13.3</v>
      </c>
    </row>
    <row r="21" spans="1:12">
      <c r="A21" s="2" t="s">
        <v>49</v>
      </c>
      <c r="B21" s="3" t="s">
        <v>37</v>
      </c>
      <c r="C21" s="7">
        <v>2.4</v>
      </c>
      <c r="D21" s="7">
        <v>42</v>
      </c>
      <c r="E21" s="7">
        <v>6600</v>
      </c>
      <c r="F21" s="20">
        <f t="shared" si="0"/>
        <v>6.8181818181818177E-2</v>
      </c>
      <c r="G21" s="11">
        <v>450</v>
      </c>
      <c r="H21" s="11">
        <v>18.3</v>
      </c>
      <c r="I21" s="12">
        <f t="shared" si="1"/>
        <v>0.16969696969696971</v>
      </c>
      <c r="J21" s="13">
        <v>1120</v>
      </c>
      <c r="K21" s="12">
        <v>-0.12589285714285714</v>
      </c>
      <c r="L21" s="31">
        <v>18.3</v>
      </c>
    </row>
    <row r="22" spans="1:12">
      <c r="A22" s="2" t="s">
        <v>54</v>
      </c>
      <c r="B22" s="3" t="s">
        <v>38</v>
      </c>
      <c r="C22" s="7">
        <v>4</v>
      </c>
      <c r="D22" s="7">
        <v>32</v>
      </c>
      <c r="E22" s="7">
        <v>14600</v>
      </c>
      <c r="F22" s="20">
        <f t="shared" si="0"/>
        <v>6.9863013698630141E-2</v>
      </c>
      <c r="G22" s="11">
        <v>1020</v>
      </c>
      <c r="H22" s="11">
        <v>6.5</v>
      </c>
      <c r="I22" s="12">
        <f t="shared" si="1"/>
        <v>0.31979452054794522</v>
      </c>
      <c r="J22" s="13">
        <v>4669</v>
      </c>
      <c r="K22" s="12">
        <v>0.20047119297494109</v>
      </c>
      <c r="L22" s="31">
        <v>6.5</v>
      </c>
    </row>
    <row r="23" spans="1:12">
      <c r="A23" s="2" t="s">
        <v>50</v>
      </c>
      <c r="B23" s="3" t="s">
        <v>11</v>
      </c>
      <c r="C23" s="7">
        <v>5.7</v>
      </c>
      <c r="D23" s="7">
        <v>14</v>
      </c>
      <c r="E23" s="7">
        <v>19600</v>
      </c>
      <c r="F23" s="20">
        <f t="shared" si="0"/>
        <v>6.4285714285714279E-2</v>
      </c>
      <c r="G23" s="11">
        <v>1260</v>
      </c>
      <c r="H23" s="11">
        <v>7</v>
      </c>
      <c r="I23" s="12">
        <f t="shared" si="1"/>
        <v>0.29285714285714287</v>
      </c>
      <c r="J23" s="13">
        <v>5740</v>
      </c>
      <c r="K23" s="12">
        <v>0.14547038327526132</v>
      </c>
      <c r="L23" s="31">
        <v>7</v>
      </c>
    </row>
    <row r="24" spans="1:12">
      <c r="A24" s="2" t="s">
        <v>55</v>
      </c>
      <c r="B24" s="3" t="s">
        <v>19</v>
      </c>
      <c r="C24" s="7">
        <v>3.7</v>
      </c>
      <c r="D24" s="7">
        <v>36</v>
      </c>
      <c r="E24" s="7">
        <v>24100</v>
      </c>
      <c r="F24" s="20">
        <f t="shared" si="0"/>
        <v>6.6390041493775934E-2</v>
      </c>
      <c r="G24" s="11">
        <v>1600</v>
      </c>
      <c r="H24" s="11">
        <v>10.1</v>
      </c>
      <c r="I24" s="12">
        <f t="shared" si="1"/>
        <v>0.3932780082987552</v>
      </c>
      <c r="J24" s="13">
        <v>9478</v>
      </c>
      <c r="K24" s="12">
        <v>0.16016037138636843</v>
      </c>
      <c r="L24" s="31">
        <v>10.1</v>
      </c>
    </row>
    <row r="25" spans="1:12">
      <c r="A25" s="2" t="s">
        <v>51</v>
      </c>
      <c r="B25" s="3" t="s">
        <v>33</v>
      </c>
      <c r="C25" s="7">
        <v>5.0999999999999996</v>
      </c>
      <c r="D25" s="7">
        <v>19</v>
      </c>
      <c r="E25" s="7">
        <v>12000</v>
      </c>
      <c r="F25" s="20">
        <f t="shared" si="0"/>
        <v>6.6666666666666666E-2</v>
      </c>
      <c r="G25" s="11">
        <v>800</v>
      </c>
      <c r="H25" s="11">
        <v>2.7</v>
      </c>
      <c r="I25" s="12">
        <f t="shared" si="1"/>
        <v>0.34466666666666668</v>
      </c>
      <c r="J25" s="13">
        <v>4136</v>
      </c>
      <c r="K25" s="12">
        <v>2.4903288201160542E-2</v>
      </c>
      <c r="L25" s="31">
        <v>2.7</v>
      </c>
    </row>
    <row r="26" spans="1:12">
      <c r="A26" s="2" t="s">
        <v>53</v>
      </c>
      <c r="B26" s="3" t="s">
        <v>41</v>
      </c>
      <c r="C26" s="7">
        <v>27.1</v>
      </c>
      <c r="D26" s="7">
        <v>1</v>
      </c>
      <c r="E26" s="7">
        <v>150000</v>
      </c>
      <c r="F26" s="20">
        <f t="shared" si="0"/>
        <v>6.3333333333333339E-2</v>
      </c>
      <c r="G26" s="11">
        <v>9500</v>
      </c>
      <c r="H26" s="11">
        <v>11.7</v>
      </c>
      <c r="I26" s="12">
        <f t="shared" si="1"/>
        <v>0.22015333333333334</v>
      </c>
      <c r="J26" s="13">
        <v>33023</v>
      </c>
      <c r="K26" s="12">
        <v>0.36580565060715259</v>
      </c>
      <c r="L26" s="31">
        <v>11.7</v>
      </c>
    </row>
    <row r="27" spans="1:12">
      <c r="A27" s="2" t="s">
        <v>55</v>
      </c>
      <c r="B27" s="4" t="s">
        <v>14</v>
      </c>
      <c r="C27" s="7">
        <v>6.4</v>
      </c>
      <c r="D27" s="7">
        <v>12</v>
      </c>
      <c r="E27" s="7">
        <v>12500</v>
      </c>
      <c r="F27" s="20">
        <f t="shared" si="0"/>
        <v>6.4000000000000001E-2</v>
      </c>
      <c r="G27" s="11">
        <v>800</v>
      </c>
      <c r="H27" s="11">
        <v>11.4</v>
      </c>
      <c r="I27" s="12">
        <f t="shared" si="1"/>
        <v>0.22552</v>
      </c>
      <c r="J27" s="13">
        <v>2819</v>
      </c>
      <c r="K27" s="12">
        <v>-0.22419297623270662</v>
      </c>
      <c r="L27" s="31">
        <v>11.4</v>
      </c>
    </row>
    <row r="28" spans="1:12">
      <c r="A28" s="2" t="s">
        <v>53</v>
      </c>
      <c r="B28" s="3" t="s">
        <v>28</v>
      </c>
      <c r="C28" s="7">
        <v>17.8</v>
      </c>
      <c r="D28" s="7">
        <v>3</v>
      </c>
      <c r="E28" s="7">
        <v>100400</v>
      </c>
      <c r="F28" s="20">
        <f t="shared" si="0"/>
        <v>6.2749003984063745E-2</v>
      </c>
      <c r="G28" s="11">
        <v>6300</v>
      </c>
      <c r="H28" s="11">
        <v>11.8</v>
      </c>
      <c r="I28" s="12">
        <f t="shared" si="1"/>
        <v>0.31620517928286851</v>
      </c>
      <c r="J28" s="13">
        <v>31747</v>
      </c>
      <c r="K28" s="12">
        <v>0.33136989321825683</v>
      </c>
      <c r="L28" s="31">
        <v>11.8</v>
      </c>
    </row>
    <row r="29" spans="1:12">
      <c r="A29" s="2" t="s">
        <v>49</v>
      </c>
      <c r="B29" s="3" t="s">
        <v>47</v>
      </c>
      <c r="C29" s="7">
        <v>4.4000000000000004</v>
      </c>
      <c r="D29" s="7">
        <v>27</v>
      </c>
      <c r="E29" s="7">
        <v>16400</v>
      </c>
      <c r="F29" s="20">
        <f t="shared" si="0"/>
        <v>6.2804878048780488E-2</v>
      </c>
      <c r="G29" s="11">
        <v>1030</v>
      </c>
      <c r="H29" s="11">
        <v>6</v>
      </c>
      <c r="I29" s="12">
        <f t="shared" si="1"/>
        <v>0.56012195121951225</v>
      </c>
      <c r="J29" s="13">
        <v>9186</v>
      </c>
      <c r="K29" s="12">
        <v>0.14086653603309385</v>
      </c>
      <c r="L29" s="31">
        <v>6</v>
      </c>
    </row>
    <row r="30" spans="1:12">
      <c r="A30" s="2" t="s">
        <v>53</v>
      </c>
      <c r="B30" s="3" t="s">
        <v>2</v>
      </c>
      <c r="C30" s="7">
        <v>8.9</v>
      </c>
      <c r="D30" s="7">
        <v>7</v>
      </c>
      <c r="E30" s="7">
        <v>73300</v>
      </c>
      <c r="F30" s="20">
        <f t="shared" si="0"/>
        <v>6.2482946793997268E-2</v>
      </c>
      <c r="G30" s="11">
        <v>4580</v>
      </c>
      <c r="H30" s="11">
        <v>11.1</v>
      </c>
      <c r="I30" s="12">
        <f t="shared" si="1"/>
        <v>0.17170532060027285</v>
      </c>
      <c r="J30" s="13">
        <v>12586</v>
      </c>
      <c r="K30" s="12">
        <v>0.15278881296678851</v>
      </c>
      <c r="L30" s="31">
        <v>11.1</v>
      </c>
    </row>
    <row r="31" spans="1:12">
      <c r="A31" s="2" t="s">
        <v>49</v>
      </c>
      <c r="B31" s="3" t="s">
        <v>29</v>
      </c>
      <c r="C31" s="7">
        <v>3.5</v>
      </c>
      <c r="D31" s="7">
        <v>38</v>
      </c>
      <c r="E31" s="7">
        <v>18700</v>
      </c>
      <c r="F31" s="20">
        <f t="shared" si="0"/>
        <v>6.684491978609626E-2</v>
      </c>
      <c r="G31" s="11">
        <v>1250</v>
      </c>
      <c r="H31" s="11">
        <v>8.1</v>
      </c>
      <c r="I31" s="12">
        <f t="shared" si="1"/>
        <v>0.20021390374331552</v>
      </c>
      <c r="J31" s="13">
        <v>3744</v>
      </c>
      <c r="K31" s="12">
        <v>1.4155982905982906E-2</v>
      </c>
      <c r="L31" s="31">
        <v>8.1</v>
      </c>
    </row>
    <row r="32" spans="1:12">
      <c r="A32" s="2" t="s">
        <v>53</v>
      </c>
      <c r="B32" s="3" t="s">
        <v>12</v>
      </c>
      <c r="C32" s="7">
        <v>18.7</v>
      </c>
      <c r="D32" s="7">
        <v>2</v>
      </c>
      <c r="E32" s="7">
        <v>113000</v>
      </c>
      <c r="F32" s="20">
        <f t="shared" si="0"/>
        <v>6.2831858407079652E-2</v>
      </c>
      <c r="G32" s="11">
        <v>7100</v>
      </c>
      <c r="H32" s="11">
        <v>13.6</v>
      </c>
      <c r="I32" s="12">
        <f t="shared" si="1"/>
        <v>0.42950442477876105</v>
      </c>
      <c r="J32" s="13">
        <v>48534</v>
      </c>
      <c r="K32" s="12">
        <v>-0.16141261795854453</v>
      </c>
      <c r="L32" s="31">
        <v>13.6</v>
      </c>
    </row>
    <row r="33" spans="1:12">
      <c r="A33" s="2" t="s">
        <v>53</v>
      </c>
      <c r="B33" s="3" t="s">
        <v>15</v>
      </c>
      <c r="C33" s="7">
        <v>6.9</v>
      </c>
      <c r="D33" s="7">
        <v>11</v>
      </c>
      <c r="E33" s="7">
        <v>16600</v>
      </c>
      <c r="F33" s="20">
        <f t="shared" si="0"/>
        <v>6.2048192771084337E-2</v>
      </c>
      <c r="G33" s="11">
        <v>1030</v>
      </c>
      <c r="H33" s="11">
        <v>13.5</v>
      </c>
      <c r="I33" s="12">
        <f t="shared" si="1"/>
        <v>0.33283132530120479</v>
      </c>
      <c r="J33" s="13">
        <v>5525</v>
      </c>
      <c r="K33" s="12">
        <v>0.50606334841628964</v>
      </c>
      <c r="L33" s="31">
        <v>13.5</v>
      </c>
    </row>
    <row r="34" spans="1:12">
      <c r="A34" s="2" t="s">
        <v>51</v>
      </c>
      <c r="B34" s="3" t="s">
        <v>39</v>
      </c>
      <c r="C34" s="7">
        <v>3.3</v>
      </c>
      <c r="D34" s="7">
        <v>40</v>
      </c>
      <c r="E34" s="7">
        <v>29100</v>
      </c>
      <c r="F34" s="20">
        <f t="shared" si="0"/>
        <v>6.6666666666666666E-2</v>
      </c>
      <c r="G34" s="11">
        <v>1940</v>
      </c>
      <c r="H34" s="11">
        <v>8.5</v>
      </c>
      <c r="I34" s="12">
        <f t="shared" si="1"/>
        <v>0.26793814432989693</v>
      </c>
      <c r="J34" s="13">
        <v>7797</v>
      </c>
      <c r="K34" s="12">
        <v>0.32345774015647044</v>
      </c>
      <c r="L34" s="31">
        <v>8.5</v>
      </c>
    </row>
    <row r="35" spans="1:12">
      <c r="A35" s="2" t="s">
        <v>51</v>
      </c>
      <c r="B35" s="3" t="s">
        <v>7</v>
      </c>
      <c r="C35" s="7">
        <v>1</v>
      </c>
      <c r="D35" s="7">
        <v>46</v>
      </c>
      <c r="E35" s="7">
        <v>1700</v>
      </c>
      <c r="F35" s="20">
        <f t="shared" si="0"/>
        <v>6.4705882352941183E-2</v>
      </c>
      <c r="G35" s="11">
        <v>110</v>
      </c>
      <c r="H35" s="11">
        <v>11.6</v>
      </c>
      <c r="I35" s="12">
        <f t="shared" si="1"/>
        <v>0.21529411764705883</v>
      </c>
      <c r="J35" s="13">
        <v>366</v>
      </c>
      <c r="K35" s="12">
        <v>1.6120218579234973</v>
      </c>
      <c r="L35" s="31">
        <v>11.6</v>
      </c>
    </row>
    <row r="36" spans="1:12">
      <c r="A36" s="2" t="s">
        <v>49</v>
      </c>
      <c r="B36" s="3" t="s">
        <v>42</v>
      </c>
      <c r="C36" s="7">
        <v>5</v>
      </c>
      <c r="D36" s="7">
        <v>21</v>
      </c>
      <c r="E36" s="7">
        <v>22200</v>
      </c>
      <c r="F36" s="20">
        <f t="shared" si="0"/>
        <v>6.2162162162162166E-2</v>
      </c>
      <c r="G36" s="11">
        <v>1380</v>
      </c>
      <c r="H36" s="11">
        <v>8.1</v>
      </c>
      <c r="I36" s="12">
        <f t="shared" si="1"/>
        <v>0.4027027027027027</v>
      </c>
      <c r="J36" s="13">
        <v>8940</v>
      </c>
      <c r="K36" s="12">
        <v>-0.75615212527964204</v>
      </c>
      <c r="L36" s="31">
        <v>8.1</v>
      </c>
    </row>
    <row r="37" spans="1:12">
      <c r="A37" s="2" t="s">
        <v>51</v>
      </c>
      <c r="B37" s="3" t="s">
        <v>26</v>
      </c>
      <c r="C37" s="7">
        <v>4.7</v>
      </c>
      <c r="D37" s="7">
        <v>26</v>
      </c>
      <c r="E37" s="7">
        <v>33600</v>
      </c>
      <c r="F37" s="20">
        <f t="shared" si="0"/>
        <v>6.4880952380952386E-2</v>
      </c>
      <c r="G37" s="11">
        <v>2180</v>
      </c>
      <c r="H37" s="11">
        <v>10.199999999999999</v>
      </c>
      <c r="I37" s="12">
        <f t="shared" si="1"/>
        <v>0.33276785714285712</v>
      </c>
      <c r="J37" s="13">
        <v>11181</v>
      </c>
      <c r="K37" s="12">
        <v>-7.13710759323853E-2</v>
      </c>
      <c r="L37" s="31">
        <v>10.199999999999999</v>
      </c>
    </row>
    <row r="38" spans="1:12">
      <c r="A38" s="2" t="s">
        <v>53</v>
      </c>
      <c r="B38" s="3" t="s">
        <v>27</v>
      </c>
      <c r="C38" s="7">
        <v>13.4</v>
      </c>
      <c r="D38" s="7">
        <v>4</v>
      </c>
      <c r="E38" s="7">
        <v>68700</v>
      </c>
      <c r="F38" s="20">
        <f t="shared" si="0"/>
        <v>6.3318777292576414E-2</v>
      </c>
      <c r="G38" s="11">
        <v>4350</v>
      </c>
      <c r="H38" s="11">
        <v>10.6</v>
      </c>
      <c r="I38" s="12">
        <f t="shared" si="1"/>
        <v>0.27988355167394469</v>
      </c>
      <c r="J38" s="13">
        <v>19228</v>
      </c>
      <c r="K38" s="12">
        <v>0.19435198668608281</v>
      </c>
      <c r="L38" s="31">
        <v>10.6</v>
      </c>
    </row>
    <row r="39" spans="1:12">
      <c r="A39" s="2" t="s">
        <v>55</v>
      </c>
      <c r="B39" s="3" t="s">
        <v>35</v>
      </c>
      <c r="C39" s="7">
        <v>6.2</v>
      </c>
      <c r="D39" s="7">
        <v>13</v>
      </c>
      <c r="E39" s="7">
        <v>23400</v>
      </c>
      <c r="F39" s="20">
        <f t="shared" si="0"/>
        <v>6.3675213675213671E-2</v>
      </c>
      <c r="G39" s="11">
        <v>1490</v>
      </c>
      <c r="H39" s="11">
        <v>14.1</v>
      </c>
      <c r="I39" s="12">
        <f t="shared" si="1"/>
        <v>0.11858974358974358</v>
      </c>
      <c r="J39" s="13">
        <v>2775</v>
      </c>
      <c r="K39" s="12">
        <v>0.29729729729729731</v>
      </c>
      <c r="L39" s="31">
        <v>14.1</v>
      </c>
    </row>
    <row r="40" spans="1:12">
      <c r="A40" s="2" t="s">
        <v>49</v>
      </c>
      <c r="B40" s="4" t="s">
        <v>8</v>
      </c>
      <c r="C40" s="7">
        <v>5.0999999999999996</v>
      </c>
      <c r="D40" s="7">
        <v>19</v>
      </c>
      <c r="E40" s="7">
        <v>6400</v>
      </c>
      <c r="F40" s="20">
        <f t="shared" si="0"/>
        <v>7.03125E-2</v>
      </c>
      <c r="G40" s="11">
        <v>450</v>
      </c>
      <c r="H40" s="11">
        <v>21.4</v>
      </c>
      <c r="I40" s="12">
        <f t="shared" si="1"/>
        <v>5.5468749999999997E-2</v>
      </c>
      <c r="J40" s="13">
        <v>355</v>
      </c>
      <c r="K40" s="12">
        <v>8.4507042253521118E-3</v>
      </c>
      <c r="L40" s="31">
        <v>21.4</v>
      </c>
    </row>
    <row r="41" spans="1:12">
      <c r="A41" s="2" t="s">
        <v>51</v>
      </c>
      <c r="B41" s="3" t="s">
        <v>30</v>
      </c>
      <c r="C41" s="7">
        <v>5.6</v>
      </c>
      <c r="D41" s="7">
        <v>15</v>
      </c>
      <c r="E41" s="7">
        <v>29800</v>
      </c>
      <c r="F41" s="20">
        <f t="shared" si="0"/>
        <v>6.3758389261744972E-2</v>
      </c>
      <c r="G41" s="11">
        <v>1900</v>
      </c>
      <c r="H41" s="11">
        <v>9</v>
      </c>
      <c r="I41" s="12">
        <f t="shared" si="1"/>
        <v>0.22724832214765101</v>
      </c>
      <c r="J41" s="13">
        <v>6772</v>
      </c>
      <c r="K41" s="12">
        <v>0.18266391021854697</v>
      </c>
      <c r="L41" s="31">
        <v>9</v>
      </c>
    </row>
    <row r="42" spans="1:12">
      <c r="A42" s="2" t="s">
        <v>51</v>
      </c>
      <c r="B42" s="3" t="s">
        <v>34</v>
      </c>
      <c r="C42" s="7">
        <v>4.8</v>
      </c>
      <c r="D42" s="7">
        <v>24</v>
      </c>
      <c r="E42" s="7">
        <v>27700</v>
      </c>
      <c r="F42" s="20">
        <f t="shared" si="0"/>
        <v>6.6064981949458479E-2</v>
      </c>
      <c r="G42" s="11">
        <v>1830</v>
      </c>
      <c r="H42" s="11">
        <v>8.4</v>
      </c>
      <c r="I42" s="12">
        <f t="shared" si="1"/>
        <v>0.2763537906137184</v>
      </c>
      <c r="J42" s="13">
        <v>7655</v>
      </c>
      <c r="K42" s="12">
        <v>0.4288700195950359</v>
      </c>
      <c r="L42" s="31">
        <v>8.4</v>
      </c>
    </row>
    <row r="43" spans="1:12">
      <c r="A43" s="2" t="s">
        <v>49</v>
      </c>
      <c r="B43" s="3" t="s">
        <v>6</v>
      </c>
      <c r="C43" s="7">
        <v>4.0999999999999996</v>
      </c>
      <c r="D43" s="7">
        <v>31</v>
      </c>
      <c r="E43" s="7">
        <v>10500</v>
      </c>
      <c r="F43" s="20">
        <f t="shared" si="0"/>
        <v>6.5714285714285711E-2</v>
      </c>
      <c r="G43" s="11">
        <v>690</v>
      </c>
      <c r="H43" s="11">
        <v>17.7</v>
      </c>
      <c r="I43" s="12">
        <f t="shared" si="1"/>
        <v>0.14571428571428571</v>
      </c>
      <c r="J43" s="13">
        <v>1530</v>
      </c>
      <c r="K43" s="12">
        <v>0.15294117647058825</v>
      </c>
      <c r="L43" s="31">
        <v>17.7</v>
      </c>
    </row>
    <row r="44" spans="1:12">
      <c r="A44" s="2" t="s">
        <v>55</v>
      </c>
      <c r="B44" s="4" t="s">
        <v>5</v>
      </c>
      <c r="C44" s="7">
        <v>1.3</v>
      </c>
      <c r="D44" s="7">
        <v>44</v>
      </c>
      <c r="E44" s="7">
        <v>800</v>
      </c>
      <c r="F44" s="20">
        <f t="shared" si="0"/>
        <v>1.2500000000000001E-2</v>
      </c>
      <c r="G44" s="11">
        <v>10</v>
      </c>
      <c r="H44" s="11">
        <v>10.7</v>
      </c>
      <c r="I44" s="12">
        <f t="shared" si="1"/>
        <v>0.69</v>
      </c>
      <c r="J44" s="13">
        <v>552</v>
      </c>
      <c r="K44" s="12">
        <v>0.21557971014492755</v>
      </c>
      <c r="L44" s="31">
        <v>10.7</v>
      </c>
    </row>
    <row r="45" spans="1:12">
      <c r="A45" s="2" t="s">
        <v>49</v>
      </c>
      <c r="B45" s="3" t="s">
        <v>17</v>
      </c>
      <c r="C45" s="7">
        <v>3.8</v>
      </c>
      <c r="D45" s="7">
        <v>34</v>
      </c>
      <c r="E45" s="7">
        <v>8400</v>
      </c>
      <c r="F45" s="20">
        <f t="shared" si="0"/>
        <v>6.7857142857142852E-2</v>
      </c>
      <c r="G45" s="11">
        <v>570</v>
      </c>
      <c r="H45" s="11">
        <v>2.9</v>
      </c>
      <c r="I45" s="12">
        <f t="shared" si="1"/>
        <v>0.12571428571428572</v>
      </c>
      <c r="J45" s="13">
        <v>1056</v>
      </c>
      <c r="K45" s="12">
        <v>6.1553030303030304E-2</v>
      </c>
      <c r="L45" s="31">
        <v>2.9</v>
      </c>
    </row>
    <row r="46" spans="1:12">
      <c r="A46" s="2" t="s">
        <v>49</v>
      </c>
      <c r="B46" s="3" t="s">
        <v>16</v>
      </c>
      <c r="C46" s="7">
        <v>9.9</v>
      </c>
      <c r="D46" s="7">
        <v>6</v>
      </c>
      <c r="E46" s="7">
        <v>51200</v>
      </c>
      <c r="F46" s="20">
        <f t="shared" si="0"/>
        <v>6.2695312500000003E-2</v>
      </c>
      <c r="G46" s="11">
        <v>3210</v>
      </c>
      <c r="H46" s="11">
        <v>9.4</v>
      </c>
      <c r="I46" s="12">
        <f t="shared" si="1"/>
        <v>4.4726562499999997E-2</v>
      </c>
      <c r="J46" s="13">
        <v>2290</v>
      </c>
      <c r="K46" s="12">
        <v>3.0567685589519651E-3</v>
      </c>
      <c r="L46" s="31">
        <v>9.4</v>
      </c>
    </row>
    <row r="47" spans="1:12">
      <c r="A47" s="2" t="s">
        <v>56</v>
      </c>
      <c r="B47" s="3" t="s">
        <v>20</v>
      </c>
      <c r="C47" s="7">
        <v>8.6</v>
      </c>
      <c r="D47" s="7">
        <v>8</v>
      </c>
      <c r="E47" s="7">
        <v>199100</v>
      </c>
      <c r="F47" s="20">
        <f t="shared" si="0"/>
        <v>6.785534907081868E-2</v>
      </c>
      <c r="G47" s="11">
        <v>13510</v>
      </c>
      <c r="H47" s="11">
        <v>8.1</v>
      </c>
      <c r="I47" s="12">
        <f t="shared" si="1"/>
        <v>0.35717729784028124</v>
      </c>
      <c r="J47" s="13">
        <v>71114</v>
      </c>
      <c r="K47" s="12">
        <v>0.15934977641533313</v>
      </c>
      <c r="L47" s="31">
        <v>8.1</v>
      </c>
    </row>
    <row r="48" spans="1:12" ht="15.75" thickBot="1">
      <c r="A48" s="2" t="s">
        <v>49</v>
      </c>
      <c r="B48" s="3" t="s">
        <v>10</v>
      </c>
      <c r="C48" s="7">
        <v>4.9000000000000004</v>
      </c>
      <c r="D48" s="7">
        <v>22</v>
      </c>
      <c r="E48" s="7">
        <v>23100</v>
      </c>
      <c r="F48" s="20">
        <f t="shared" si="0"/>
        <v>6.4502164502164505E-2</v>
      </c>
      <c r="G48" s="11">
        <v>1490</v>
      </c>
      <c r="H48" s="22">
        <v>11.2</v>
      </c>
      <c r="I48" s="12">
        <f t="shared" si="1"/>
        <v>0.14077922077922078</v>
      </c>
      <c r="J48" s="13">
        <v>3252</v>
      </c>
      <c r="K48" s="12">
        <v>5.4735547355473556E-2</v>
      </c>
      <c r="L48" s="32">
        <v>11.2</v>
      </c>
    </row>
    <row r="49" spans="1:12">
      <c r="F49" s="20"/>
      <c r="I49" s="12"/>
      <c r="K49" s="12"/>
    </row>
    <row r="50" spans="1:12" s="34" customFormat="1">
      <c r="A50" s="34" t="s">
        <v>62</v>
      </c>
      <c r="B50" s="35" t="s">
        <v>61</v>
      </c>
      <c r="C50" s="36">
        <v>6.6420235050845225E-2</v>
      </c>
      <c r="E50" s="37">
        <f>SUM(E2:E48)</f>
        <v>1613800</v>
      </c>
      <c r="F50" s="38">
        <f>G50/E50</f>
        <v>6.4450365596728218E-2</v>
      </c>
      <c r="G50" s="37">
        <f>SUM(G2:G48)</f>
        <v>104010</v>
      </c>
      <c r="H50" s="39">
        <v>0.15</v>
      </c>
      <c r="I50" s="40">
        <f>J50/E50</f>
        <v>0.29515987111166192</v>
      </c>
      <c r="J50" s="34">
        <f>SUM(J2:J48)</f>
        <v>476329</v>
      </c>
      <c r="K50" s="40">
        <v>0.10010098062473627</v>
      </c>
      <c r="L50" s="39">
        <v>0.15</v>
      </c>
    </row>
    <row r="54" spans="1:12">
      <c r="A54" s="27" t="s">
        <v>77</v>
      </c>
    </row>
    <row r="55" spans="1:12">
      <c r="A55" s="1" t="s">
        <v>79</v>
      </c>
    </row>
    <row r="56" spans="1:12">
      <c r="A56" s="28" t="s">
        <v>78</v>
      </c>
    </row>
    <row r="57" spans="1:12">
      <c r="A57" s="2" t="s">
        <v>80</v>
      </c>
    </row>
    <row r="58" spans="1:12">
      <c r="A58" s="29" t="s">
        <v>81</v>
      </c>
    </row>
    <row r="59" spans="1:12">
      <c r="A59" s="29" t="s">
        <v>82</v>
      </c>
    </row>
    <row r="60" spans="1:12">
      <c r="A60" s="29" t="s">
        <v>83</v>
      </c>
    </row>
  </sheetData>
  <hyperlinks>
    <hyperlink ref="A56" r:id="rId1" display="Link Here:"/>
  </hyperlink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AD17"/>
  <sheetViews>
    <sheetView workbookViewId="0">
      <selection activeCell="J22" sqref="J22"/>
    </sheetView>
  </sheetViews>
  <sheetFormatPr defaultColWidth="8.85546875" defaultRowHeight="15"/>
  <sheetData>
    <row r="2" spans="1:30">
      <c r="A2" s="23" t="s">
        <v>65</v>
      </c>
    </row>
    <row r="4" spans="1:30">
      <c r="A4" s="1" t="s">
        <v>66</v>
      </c>
    </row>
    <row r="5" spans="1:30">
      <c r="A5" s="1" t="s">
        <v>75</v>
      </c>
      <c r="C5" t="s">
        <v>76</v>
      </c>
    </row>
    <row r="6" spans="1:30">
      <c r="F6" s="2"/>
      <c r="G6" s="2"/>
      <c r="H6" s="2"/>
      <c r="N6" s="25" t="s">
        <v>71</v>
      </c>
      <c r="O6" s="25"/>
      <c r="P6" s="25"/>
      <c r="X6" s="26" t="s">
        <v>73</v>
      </c>
      <c r="Y6" s="26"/>
      <c r="Z6" s="26"/>
      <c r="AA6" s="26"/>
      <c r="AB6" s="26"/>
      <c r="AC6" s="26"/>
      <c r="AD6" s="26"/>
    </row>
    <row r="7" spans="1:30">
      <c r="A7" s="24" t="s">
        <v>67</v>
      </c>
      <c r="B7" s="24"/>
      <c r="C7" s="24"/>
      <c r="F7" s="5" t="s">
        <v>68</v>
      </c>
      <c r="G7" s="5"/>
      <c r="H7" s="5"/>
    </row>
    <row r="8" spans="1:30">
      <c r="A8" s="8"/>
      <c r="B8" s="8"/>
      <c r="C8" s="8"/>
      <c r="N8" t="s">
        <v>58</v>
      </c>
      <c r="X8" s="1" t="s">
        <v>74</v>
      </c>
    </row>
    <row r="9" spans="1:30">
      <c r="A9" s="8" t="s">
        <v>48</v>
      </c>
      <c r="B9" s="8"/>
      <c r="C9" s="8"/>
      <c r="F9" t="s">
        <v>60</v>
      </c>
      <c r="N9" t="s">
        <v>72</v>
      </c>
    </row>
    <row r="10" spans="1:30" s="1" customFormat="1">
      <c r="A10" s="8" t="s">
        <v>59</v>
      </c>
      <c r="B10" s="8"/>
      <c r="C10" s="8"/>
      <c r="F10" s="1" t="s">
        <v>69</v>
      </c>
      <c r="N10" s="1" t="s">
        <v>63</v>
      </c>
    </row>
    <row r="11" spans="1:30">
      <c r="A11" s="8" t="s">
        <v>64</v>
      </c>
      <c r="B11" s="8"/>
      <c r="C11" s="8"/>
      <c r="F11" s="1" t="s">
        <v>70</v>
      </c>
    </row>
    <row r="12" spans="1:30">
      <c r="A12" s="8"/>
      <c r="B12" s="8"/>
      <c r="C12" s="8"/>
    </row>
    <row r="13" spans="1:30">
      <c r="A13" s="8"/>
      <c r="B13" s="8"/>
      <c r="C13" s="8"/>
    </row>
    <row r="14" spans="1:30">
      <c r="A14" s="8"/>
      <c r="B14" s="8"/>
      <c r="C14" s="8"/>
    </row>
    <row r="15" spans="1:30">
      <c r="A15" s="8"/>
      <c r="B15" s="8"/>
      <c r="C15" s="8"/>
    </row>
    <row r="16" spans="1:30">
      <c r="A16" s="8"/>
      <c r="B16" s="8"/>
      <c r="C16" s="8"/>
    </row>
    <row r="17" spans="1:3">
      <c r="A17" s="8"/>
      <c r="B17" s="8"/>
      <c r="C17" s="8"/>
    </row>
  </sheetData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HIV</vt:lpstr>
      <vt:lpstr>Map notes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AMutimba</dc:creator>
  <cp:lastModifiedBy>dotieno</cp:lastModifiedBy>
  <dcterms:created xsi:type="dcterms:W3CDTF">2014-03-21T07:35:07Z</dcterms:created>
  <dcterms:modified xsi:type="dcterms:W3CDTF">2014-07-11T09:11:35Z</dcterms:modified>
</cp:coreProperties>
</file>